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New&amp;RenovationSq.Ftg." sheetId="1" r:id="rId1"/>
    <sheet name="ExistingSquareFtgbyInstituion" sheetId="2" r:id="rId2"/>
  </sheets>
  <definedNames>
    <definedName name="_xlnm.Print_Area" localSheetId="0">'New&amp;RenovationSq.Ftg.'!$A$1:$K$111</definedName>
    <definedName name="_xlnm.Print_Titles" localSheetId="0">'New&amp;RenovationSq.Ftg.'!$7:$7</definedName>
  </definedNames>
  <calcPr fullCalcOnLoad="1" iterate="1" iterateCount="1" iterateDelta="0.001"/>
</workbook>
</file>

<file path=xl/sharedStrings.xml><?xml version="1.0" encoding="utf-8"?>
<sst xmlns="http://schemas.openxmlformats.org/spreadsheetml/2006/main" count="557" uniqueCount="295">
  <si>
    <t>Difference FY03 to FY04</t>
  </si>
  <si>
    <t>NEW CONSTRUCTION</t>
  </si>
  <si>
    <t>N, R</t>
  </si>
  <si>
    <t>OSU Science and Technology Research Center</t>
  </si>
  <si>
    <t>This is a 5-story structure with interdisciplinary research laboratory and office space. This is the first phase of a projected three-phased project.  When completed the facility will dramatically increase OSU's research capabilities by providing essential laboratory space and research facilities.  Funds are also included to restore and renovate laboratory and office space vacated by researchers moving their research laboratories to the Science and Technology Research Center.  This project is consistent with the Science and Technology EDGE initiative of making Oklahoma the Research Capital of the Plains.</t>
  </si>
  <si>
    <t>Academic Support Services Building</t>
  </si>
  <si>
    <t xml:space="preserve">This project will add approximately 15,000 sq. ft. and renovate approximately 40,000 sq. ft.  The project will add a computer lab, large lecture hall and a suite of seminar/meeting rooms.  The facilities will greatly augment all academic programs, providing a centralized location for special lectures, conferences and seminar classes.  The renovation will serve academic support services within the Office of Academic Affairs.  These include:  Office of the Registrar, Student Financial Aid, Office of Admissions and Enrollment, the Advisement Center, the Learning Center and Continuing Education.  These vital academic support services are currently scattered across the campus. </t>
  </si>
  <si>
    <t>N</t>
  </si>
  <si>
    <t>T, R</t>
  </si>
  <si>
    <t>Chemistry &amp; Biochemistry Instructional/Research Renovation and Addition</t>
  </si>
  <si>
    <t>This project will be the first phase of a multi-phase project for a new, free standing, Chemistry and Biochemistry teaching and research-laboratory complex.  The comples will provide the department with state-of-the-art instructional labs, highly flexible research labs, research support services and student service areas to replace the severely inadequate and outdated space currently being utilized.  The project will ultimately consolidate all of the Department of Chemistry and Biochemistry's research, teaching, student services and within an intergrated facililty.  It will improve security and safety for research and teaching programs.  The porject includes plans for a consolidated research support services core that will benefit not only the Deparment of Chemistry and Biochemistry, but will contribute to the synergy of the Univerisity's Research Campus initiatives by providing the high-end analytical support services essential to the growing Research Campus community.</t>
  </si>
  <si>
    <t>Schusterman Center Classroom and Library Facility</t>
  </si>
  <si>
    <t>This project involves the construction of Library and Learning Center facilities and parking structure.  This project is critical to accommodate the expansion and consolidation of the University's academic programs on the OU-Tulsa Schusterman Center Campus.  The project includes the construction of up to 88,200 square feet and a 500 space parking structure at a cost of up to $27,875,000.  These facilities are necessary to meet the space needs and accreditation guidelines for the undergraduate, graduate and professional degree programs in Tulsa.  The buildings will house necessary distance education and other classrooms, lecture halls, multi-purpose meeting and student study rooms, a top-tier research library, areas for student-faculty interaction and special events, and building support spaces.</t>
  </si>
  <si>
    <t>College of Allied Health, Phase II</t>
  </si>
  <si>
    <t>RENOVATIONS</t>
  </si>
  <si>
    <t>TOTALS FOR PROJECTS LISTED AS RENOVATION and NEW CONSTRUCTION</t>
  </si>
  <si>
    <t>Amount of Existing Sq.Ftg. (as reported on the FY04 SRA-6)</t>
  </si>
  <si>
    <t>Amount of Bond Proposed Renovated and/or Additional Sq. Ftg.</t>
  </si>
  <si>
    <t>Construction of a major addition to the Horticulture Center will provide additional classrooms, laboratory space, faculty offices and administrative space to support the entire Agriculture Technologies Division.  These programs have tremendous growth potential and are major contributors to local and state economic development.  Significant pledges are in hand to support the project with matching funds.</t>
  </si>
  <si>
    <t>I</t>
  </si>
  <si>
    <t>Physical Plant Building</t>
  </si>
  <si>
    <t>Construction of a new facility to house the physical plant operations would replace an old wooden frame building that is very close to dilapidation and meets no current fire codes, access codes, etc.  The new building will be steel frame to accommodate the maintenance and grounds department.  It will provide both work areas and storage.</t>
  </si>
  <si>
    <t>Public Safety Training Facility</t>
  </si>
  <si>
    <t>This project will provide a facility will enhance and expand new and existing academic programs in police, fire, emergency medical services and emergency management.  The facility will include training areas for bioterrorism, SWAT medic, EMS response environment, HAZMAT medic, Citizens Emergency Rescue Technician, Critical Incident Stress Debriefer and police rapid response groups.</t>
  </si>
  <si>
    <t>OSU-Tulsa</t>
  </si>
  <si>
    <t>Advanced Technology Research Center - Phase II</t>
  </si>
  <si>
    <t>The ATRC will be designed to maximize research productivity by housing specialized research laboratories, faculty and graduate student offices, office for visiting scholars, space for support technicians and representatives of its industrial partners.  At steady state (years 6-10), ATRC should house 30-40 faculty, 50-100 graduate students, 6-12 visiting scholars and 4-6 technicians  Payroll generated by the ATRC should approximate $3.75m-$4.5m annually.  Additionally, it is realistic to expect approximately $5.0m-$6.0m of federal and private research funds annually.  The annual payroll and research impact on the City of Tulsa is estimated to be $8.75m-$10.5m.  The $30,000,000 under other funds constructs Phase I of the ATRC.</t>
  </si>
  <si>
    <t>In order to meet current demand and expected growth of student enrollment, UCO needs to construct and fully equip roughly 50,000 sq. ft. of general classroom facility.  This facility will allow UCO to open more sections, relieve overcrowding and allow for enrollment growth.</t>
  </si>
  <si>
    <t>Forensic Science Building</t>
  </si>
  <si>
    <t>As Oklahoma's demand for more graduates in math and science has expanded, UCO has responded by creating a world class forensic science program.  The growth in the field of criminal justice and forensic science has created an enormous demand for graduates. UCO will construct a center for forensic science instruction and research in a partnership with OSBI, that will serve OK and the larger world community</t>
  </si>
  <si>
    <t>ECU</t>
  </si>
  <si>
    <t>Fine Arts Center</t>
  </si>
  <si>
    <t>Multi-purpose facility to contain a performance hall, art gallery/laboratories, rehearsal space &amp; academic space for music, theatre/dance and mass communications.  The Center will meet the needs of both the University and the 18 county service area, providing both cultural advancement and economic enrichment.  The large performance hall will accommodate a full orchestra, large theatre productions and guest speakers, lectures, and conferences.  Special features to be incorporated into the design, such as an infrared Assisted Listening System.</t>
  </si>
  <si>
    <t>Center for Excellence-Criminal Justice Skills Training Center</t>
  </si>
  <si>
    <t>A multi-use Skills Training Center including a three-quarter mile driving track, an indoor firing range, an outdoor firing range, skid pad, and shooting simulation facilties.  The Center will allow for expansion and regionalization of the federally supported Police Corps of Oklahoma, the Collegiate Officer Program, and provide a base for establishement of the National Indian Country Policing Advanced Training Center.  Homeland Security and collaborative relationships will be emphasized.</t>
  </si>
  <si>
    <t>Broken Arrow Campus</t>
  </si>
  <si>
    <t>Completion of the initial phase of the Broken Arrow Campus which includes finishing the Seminar Room, Auditorium and Food Service areas of the Student Services/Administration Building; classrooms in the Business/Technology Classroom Building and parking lots.</t>
  </si>
  <si>
    <t>Construction of Education Building - Woodward Campus</t>
  </si>
  <si>
    <t>The Woodward campus currently occupies rented space at a local bank and space at the vocational center and high school.  The new building will provide classrooms with ITV capabilities and administrative offices to meet the needs of the students at this campus</t>
  </si>
  <si>
    <t>Classroom Building</t>
  </si>
  <si>
    <t>This project will be new construction, of a building for general classrooms, laboratories and faculty offices.  The classrooms will be equipped with state-of-the-art technology. A new parking lot to accommodate the students, faculty, and visitors to the building will be constructed.  Exterior lighting and landscaping will be included in the project.  Furniture and equipment for the classrooms and offices will be purchased.</t>
  </si>
  <si>
    <t>Pryor Campus</t>
  </si>
  <si>
    <t>Expansion of the Pryor Campus will allow the university to respond to increasing student enrollment in Pryor and the surrounding communities.  The expansion will include six classrooms, science classrooms, library, additional facility offices and workrooms.  In addition, space for students to study or lounge between classes will be provided.  The facility will be new construction, a one-story building, and connection to the existing building.  A new parking lot will be built next to the facility.</t>
  </si>
  <si>
    <t>Crowder University Park Improvements</t>
  </si>
  <si>
    <t>Construction of an outdoor classroom area and completion of existing classroom projects.  Relocation of university observatory.  These projects will assist SWOSU in its park management program as well as our OJA youth programs and astronomy classes.</t>
  </si>
  <si>
    <t>Student Success Center</t>
  </si>
  <si>
    <t>The Student Success Center will house the enrollment offices of the university, including admissions, registration, records, financial aid, and the bursar.  In addition to these functions, student meeting rooms are needed to provide students with a facility to support needed non-classroom college experiences.</t>
  </si>
  <si>
    <t>Performing Arts Center</t>
  </si>
  <si>
    <t>This facility will provide much needed practice rooms for the Langston University performing groups, such as band, choir, drama and other fine arts.  The current facility is designed for a student body not to exceed 900 students, an enrollment level surpassed many years ago.  Future growth for the main campus will require additional space that will result from this bond issuance.</t>
  </si>
  <si>
    <t>Oklahoma African-American Museum</t>
  </si>
  <si>
    <t>As an Oklahoma Centennial Commission project, the Heritage and Cultural Resource Center is a facility that will focus on the importance of African-American contributions to the heritage of Oklahoma.  The Museum will collect, preserve, and present materials that tell the unique story of how and why African-Americans first came to Oklahoma and the contributions they have made since.</t>
  </si>
  <si>
    <t>OPSU</t>
  </si>
  <si>
    <t>Science and Agriculture Building</t>
  </si>
  <si>
    <t>The campus is in critical need of a new Science and Agriculture Building.  Currently the science and agriculture programs are housed in buildings that do not meet OSHA safety standards for science classes.  Current laboratories are not designed to facilitate new technologies such as PCR and recombinant DNA.  Having science and agriculture programs in the same building will enable sharing for laboratory space, chemicals, glassware and specialized equipment thus reducing duplication and expenditures over time.  Also, special classroom - laboratory space will be included to accommodate the rapidly - growing Art Department.</t>
  </si>
  <si>
    <t>Noble Activity and Cultural Center</t>
  </si>
  <si>
    <t>Construction of the Noble Activity and Cultural Center was completed in July 2003.  This request is for repayment for advanced funding made to OPSU for the construction of the Noble Center.  The advance was originally to be repaid to the State Regents from funding in the 2000 Legislature's capital bond issue.</t>
  </si>
  <si>
    <t>A 36,042 square feet, three-story structure, center will contain general-purpose classrooms, multi-media equipped classrooms and labs, as well as faculty offices.  The structure will be built utilizing structural steel, concrete blocks, and brick veneer.  Energy efficient materials and energy management control systems will be incorporated throughout.  Fixed and non-fixed equipment will be included in the facility.  The new structure will comply with BOCA and ADA building standards.  Additional parking will be included to accommodate students, faculty and visitors.  Parking and security lighting will also be included in the project.</t>
  </si>
  <si>
    <t>CASC Sallisaw Classroom and Library</t>
  </si>
  <si>
    <t>The two-story, 38,000 square foot library and classroom complex  includes construction of a facility containing classrooms, library, faculty and support services offices.  Library equipment, classroom furnishings, parking lot development and security will also be incorporated.  The proposed building will comply with BOCA and ADA building standards.  The total amount of this project cost includes $700,000 reimbursement to CASC for the construction of the 2001 Sallisaw Classroom Center.</t>
  </si>
  <si>
    <t>EOSC</t>
  </si>
  <si>
    <t>Student Life and Learning Center</t>
  </si>
  <si>
    <t>Construct a facility to combine in one location all student life and learning services to potentially include admissions, advisement, enrollment, financial aid, student payments, student service offices, student meeting rooms, and supportive lounges, classrooms, dining rooms and computer facilities.  This facility will replace a building with numerous retrofit problems, has costly maintenance, has serious safety issues and that currently houses several but not all of the functions to be served by the new building.</t>
  </si>
  <si>
    <t>Customer Service/Lab Facilities</t>
  </si>
  <si>
    <t>New construction to provide central location for admission, enrollment, financial aid and counseling services; and computer laboratories for math and science</t>
  </si>
  <si>
    <t>Maintenance Building</t>
  </si>
  <si>
    <t>An approximately 5,000 square foot metal building will provide space to bring maintenance services to a single location, creating an environment that will enhance services to students, staff, and the communities that use college facilities</t>
  </si>
  <si>
    <t>Allied Health &amp; Educational Communication Center</t>
  </si>
  <si>
    <t>Construction of a multi-purpose building that will include facilities for the Allied Health and Nursing Programs.  This space will include a clinical skills laboratory, computer laboratory, classrooms, and faculty and staff office space for the allied health and nursing programs.  Also included in the building will be a large meeting room with occupancy capacity for 300 to be used for educational activities and seminars.</t>
  </si>
  <si>
    <t>New Classroom Building-Stillwater</t>
  </si>
  <si>
    <t>Construction of a new classroom building in conjunction with OSU to be used for the connection with NOC/OSU Gateway Program in Stillwater.  OSU would provide funding to construct three floors and NOC would provide funding for an additional floor.  Space would be managed by both institutions to maximize the usage throughout the building.</t>
  </si>
  <si>
    <t>OCCC</t>
  </si>
  <si>
    <t>The Arts Education Center at Oklahoma City Community College</t>
  </si>
  <si>
    <t>The Arts Education Center is a new 75,000 square foot stand-alone facility. The Center will include classrooms and labs tailored to the needs of art instruction, music, theater, graphic communications, and film and video production.  The Center will provide the instructional facilities required to meet projected enrollment demand in each of the above areas and the expansion of the graphic communications and film and video production programs.</t>
  </si>
  <si>
    <t>Darlington Agricultural Center</t>
  </si>
  <si>
    <t>This multipurpose facility is designed to serve a variety of publics related to RCC agriculture in a single site location.  Currently, Redlands owns no permanent site for agriculture activities.  This facility will allow the College to serve continuing education producer groups, enrolled students, and high-school-to-college articulation groups.</t>
  </si>
  <si>
    <t>Health/Math/Science Facility</t>
  </si>
  <si>
    <t>The college has not had a new or upgraded science, health, or allied health facility since the early 1970's.  In light of the recent receipt of Title III Grants with a health-science curriculum emphasis, the College needs to upgrade to new facilities.  Facilities infrastructure, OK State Hospital Assoc. compliance and updated security concerns also play into the design.  The facility will be multimedia equipped based on the newest technology.</t>
  </si>
  <si>
    <t>International &amp; Entrepreneurship Business Institute</t>
  </si>
  <si>
    <t xml:space="preserve"> Redlands' successful online interactive international business capstone course, along with student interest and advisory committee recommendations, have resulted in a facility plan for a three-pronged program delivery.  The facility will address (1) transfer-based live instruction, (2) online Internet II interactive international courses and seminars, &amp; (3) beta site implementation of the American Assoc. of Community Colleges National Entrepreneurship curriculum model, as well as the demonstration site delivery for entrepreneurship education as recommended and funded by the Kaufman Foundation of Kansas City, MO.</t>
  </si>
  <si>
    <t>ROSE</t>
  </si>
  <si>
    <t>Heath Sciences Center</t>
  </si>
  <si>
    <t>Rose State College is a leader among state higher education institutions in the delivery of Health Sciences Programs.  The college's current facility, which houses Nursing, Radiology, Clinical Laboratory Science, and Respiratory Therapy is in a building purchased in the 1970's and does not allow for modern space needed to advance the future programs.</t>
  </si>
  <si>
    <t>Wellness/Title IX Improvements</t>
  </si>
  <si>
    <t>A wellness/athletic training facility will be constructed to accommodate students and community with educational programs on fitness and well-being.  Students will benefit from onsite training without having to leave the campus.  Facilities will be constructed in compliance with Title IX.</t>
  </si>
  <si>
    <t>TCC</t>
  </si>
  <si>
    <t>Metro Campus Distance Learning Center</t>
  </si>
  <si>
    <t>The Metro Campus Distance Learning Center will (1) fulfill the demand for the delivery of programs and courses anywhere, anytime; (2) allow us to offer courses and programs in innovative ways that meet demands of job and family for Tulsa area residents; (3) enhance employment skills necessary for attaining high paying jobs and promotions; (4) develop and deliver programs and courses using the latest technology; (5) deliver through distance learning, high demand courses; (6) integrate cutting-edge programs such as journalism, digital video, graphics design, in a model, high technology equipped facility; (7) provide state-of-the-art multi-media production facility for use in public programming for the benefit of business, government and community organizations; (8) provide support for TCC's cable Channel 21.  All of this will require the rebuilding of the computer services areas.</t>
  </si>
  <si>
    <t>West Campus Mathematics &amp; Science Building</t>
  </si>
  <si>
    <t>Math &amp; Science Building to meet technology needs for the campus, including computerized instruction &amp; distance learning to enhance the science and technology curriculums.  It will also meet the need of the fastest growing campus at TCC.</t>
  </si>
  <si>
    <t>WOSC</t>
  </si>
  <si>
    <t>Cooperative Higher Education and Training Center</t>
  </si>
  <si>
    <t>Construction of a facility to house technology equipped classrooms with faculty offices and equipment space to accommodate the computer information system and programs staff.  These classrooms wil be "smart" classrooms designed to be able to receive interactive courses to handle the demand for upper division courses offered to southwest Oklahoma.  The new building will assist in our expansion of upper division programming with sister institutions and allow expansion of our distance learning courses throughout the state and beyond.  We are currently at capacity in receiving courses and need to have a bridging capacity for our students.  These classrooms would have the latest technical capabilities and will offer connectivity to the Internet, both wireless and in-house connectivity, media projection and presentation screens.  There will also be a large conference/seminar room that will hold from 150-250 students for training or meeting purposes.</t>
  </si>
  <si>
    <t>P, S</t>
  </si>
  <si>
    <t>Student dormitory and family reunion center</t>
  </si>
  <si>
    <t>Funds will be used for the design and construction of a student dorm and family reunion center.  This facility will be used to accommodate the student housing needs for programs such as the Oklahoma Arts Institute's programs.  This project is essential for the added safety and security of the students participating in educational programs at Quartz Mountain as well as expanding opportunities for increased participation of Oklahoma students by adding additional student housing.  This project also provides expanded opportunities to accommodate the demand for family reunion and small meetings, thus creating a revenue stream for the Center.</t>
  </si>
  <si>
    <t>PROJECT TOTAL FOR NEW CONSTRUCTION</t>
  </si>
  <si>
    <t>This project involves the construction of a College of Allied Health Phase II Building with approximately 82,500 square feet and a 375 space parking structure at an estimated total project cost of $19,598,000.  Phase II construction will include space for the Department of Rehabilitation Sciences and other remaining departments and programs of the College of Allied Health.  The building will include additional distance education classrooms and class laboratories, clinical and research facilities, conference and meeting rooms, staff, student and faculty offices and building support spaces.</t>
  </si>
  <si>
    <t>Engineering and Technology Facilities - Phase I</t>
  </si>
  <si>
    <t>New facilities are needed to accommodate growing research programs, planned enrollment increases and the addition of new faculty in the College of Engineering.  It is proposed that the new engineering facilities be located directly adjacent to existing college facilities including Carson Engineering Center, Felgar Hall and Sarkey Energy Center.  The Phase I project will construct approximately 90,700 square feet of space, including new classrooms designed to accommodate multi-disciplinary, project-based learning and incorporating wired and wireless connectivity; instructional and research labs designed to be reconfigurable to accommodate priority research programs and multiple users; graduate student work areas, and support spaces.  The schools of Electrical and Computer Engineering and Computer Science are anticipated occupants in the new facility.</t>
  </si>
  <si>
    <t>Student Learning Center</t>
  </si>
  <si>
    <t>A new facility is needed to accommodate the mission of University College due to increased student enrollment and expanded services.  The proposed new facility would contain approximately 38,000 square feet and be located on the current site of Savoie Lottinville Hall.  This building would allow University College to consolidate and expand services provided to all incoming students.  Proposed functions and facilities to be located in the new building include the administrative offices of University College, the undergraduate assessment program, the undergraduate advising program, the Center for Student Advancement, computer labs, tutoring facilities, and general classroom space.</t>
  </si>
  <si>
    <t>2000 Legislative Intent</t>
  </si>
  <si>
    <t>Weather Center</t>
  </si>
  <si>
    <t>Speech &amp; Hearing Facility</t>
  </si>
  <si>
    <t>Cancer Center</t>
  </si>
  <si>
    <t>New Classroom Building</t>
  </si>
  <si>
    <t>New building to be built on the north side of campus to create additional teaching space; classrooms, computer labs, and interactive/lounge space with food service availability.  The facility would include an auditorium lecture hall to seat 250, medium-sized lecture halls and numerous classrooms.</t>
  </si>
  <si>
    <t>Rural Health Science and Technology Center</t>
  </si>
  <si>
    <t>Funds will be used to create a Health Science and Technology Center for excellence focused on rural Oklahoma for the purpose of applied research, technology transfer, technical education and clinical residency.  One area of focus will be to train a rural healthcare workforce with a specific focus on Orthopedic Healthcare and the prevention and treatment of diabetes.  Additionally, as referenced in the EDGE health initiative, the Center will include a wellness component focused on tobacco use prevention and weight control.</t>
  </si>
  <si>
    <t>Agriculture Resource Center</t>
  </si>
  <si>
    <t>Amount of Existing Sq.Ftg. (as reported on the FY03 SRA-6)</t>
  </si>
  <si>
    <t>OULAW</t>
  </si>
  <si>
    <t>OUHSC</t>
  </si>
  <si>
    <t>OU Total</t>
  </si>
  <si>
    <t>OSU AG. EXP.</t>
  </si>
  <si>
    <t>OSU AG. DIV.</t>
  </si>
  <si>
    <t>OSU-VET</t>
  </si>
  <si>
    <t>OSU-COMS</t>
  </si>
  <si>
    <t>OSU Total</t>
  </si>
  <si>
    <t>ROGERS</t>
  </si>
  <si>
    <t>PANHANDLE</t>
  </si>
  <si>
    <t>CASC</t>
  </si>
  <si>
    <t>EASTERN</t>
  </si>
  <si>
    <t>WOSU</t>
  </si>
  <si>
    <t>Summary of Total Existing Education and General Square Footage</t>
  </si>
  <si>
    <t>as Reported on the SRA-6 for FY03 and FY04</t>
  </si>
  <si>
    <t>System Totals</t>
  </si>
  <si>
    <t>N-New</t>
  </si>
  <si>
    <t>R-Renovation</t>
  </si>
  <si>
    <t>I-Infrastructure</t>
  </si>
  <si>
    <t>Listing of Capital Projects for the State System of Higher Education</t>
  </si>
  <si>
    <t>A-Addition</t>
  </si>
  <si>
    <t>To Be Funded Through the Capital Bond Proposal</t>
  </si>
  <si>
    <t>L-Land Purchase</t>
  </si>
  <si>
    <t>Revised as of 10/11/2004</t>
  </si>
  <si>
    <t>E-Equipment</t>
  </si>
  <si>
    <t>Sorted by Type of Project</t>
  </si>
  <si>
    <t>Type of Project</t>
  </si>
  <si>
    <t>Functional Emphasis</t>
  </si>
  <si>
    <t>Institution</t>
  </si>
  <si>
    <t>Institution/Project Name</t>
  </si>
  <si>
    <t>Description</t>
  </si>
  <si>
    <t>Bond Proceeds</t>
  </si>
  <si>
    <t>Section 13 and Section 13 Offset Funds</t>
  </si>
  <si>
    <t>Other Funds</t>
  </si>
  <si>
    <t>Total Amount of Project</t>
  </si>
  <si>
    <t>R, N</t>
  </si>
  <si>
    <t>T, S</t>
  </si>
  <si>
    <t>NWOSU</t>
  </si>
  <si>
    <t>Renovation of the Health and Physical Education Building</t>
  </si>
  <si>
    <t>First substantial renovation of a building constructed in 1969.  Particular attention will be given to ADA accessibility.  Classrooms and faculty offices will be updated.  New usable space will be gained by converting an old swimming pool area to faculty offices.</t>
  </si>
  <si>
    <t>RSU</t>
  </si>
  <si>
    <t>Bartlesville Campus</t>
  </si>
  <si>
    <t>The University will consolidate existing facilities and expand facilities to respond to the higher education needs of Bartlesville and the surrounding communities.  The project will provide space for academic classrooms, laboratories, faculty offices, library student study areas, student lounges, student services, and administration.</t>
  </si>
  <si>
    <t>T</t>
  </si>
  <si>
    <t>SWOSU</t>
  </si>
  <si>
    <t>Old Science Building Renovation/Theatre Addition</t>
  </si>
  <si>
    <t>Renovation of the existing theatre to lecture halls and construction of a theatre area.  The theatre area was constructed as part of the original 1909 structure with partial renovations in past years. The space is now needed for lecture type classrooms.  A smaller and modern theatre area will replace the original.</t>
  </si>
  <si>
    <t>LANGSTON</t>
  </si>
  <si>
    <t>Allied Health Complex</t>
  </si>
  <si>
    <t>This project will combine, under one roof, the educational programs in nursing, physical therapy, health care administration, gerontology and pre-medicine.  Badly needed renovations will be made to existing Jones Hall and Hamilton Hall that house classrooms and laboratories for the sciences.  A new wing will be added to connect the two buildings, thus creating the Allied Health Complex.</t>
  </si>
  <si>
    <t>L</t>
  </si>
  <si>
    <t>CARL ALBERT</t>
  </si>
  <si>
    <t>Joe. E. White Library Expansion</t>
  </si>
  <si>
    <t>A portion of the existing library will be renovated to allow for better access and use of the services by the students at CASC.  An additional 2,800 square feet will be added to the existing library, which includes an area for computer research and related studies.  ADA compliant, the project will be constructed using concrete block, structural steel and brick veneer.  Fixed and non-fixed equipment will be included.  Energy efficient materials and equipment will be incorporated throughout the building.</t>
  </si>
  <si>
    <t>P</t>
  </si>
  <si>
    <t>QUARTZ</t>
  </si>
  <si>
    <t xml:space="preserve">Lodge Remediation </t>
  </si>
  <si>
    <t>This project will involve much needed corrective construction remediation.  The project will address moisture breaches that have reduce occupancy and cause other mold and mildew concerns.  The project also involves roofing, surface grading, erosion control, window repair or replacement, door hardware replacement, exterior finish repair/replacement to include painting, staining, metal fabrication for post &amp; beam structural components, construction of covered walkways between lodge and rooms, improved handicapped access, and parking lot and sidewalk improvements.  All aspects of this project are necessary to stop the continued deterioration of an assets of the State.</t>
  </si>
  <si>
    <t>R, I</t>
  </si>
  <si>
    <t>S</t>
  </si>
  <si>
    <t>OU</t>
  </si>
  <si>
    <t>Hester Hall Renovation for Consolidation of International Programs</t>
  </si>
  <si>
    <t>Renovations are needed in Hester Hall to modify space formerly occupied by the University's main bookstore.  The renovated space will consolidate a number of international programs and offices:  the International Programs Center, International &amp; Area Studies; and the International Exchange Program.  This project will also provide needed updates to the life safety and HVAC systems; renovate existing and add new restrooms; improve accessibility; and improve the appearance of the exterior.</t>
  </si>
  <si>
    <t>R, A</t>
  </si>
  <si>
    <t>Gould Hall Renovation and Addition</t>
  </si>
  <si>
    <t>A new west façade to Gould Hall will be constructed providing an attractive entrance to the building and enhancing the building's Van Vleet Oval aspect.  It is also planned to add display and gallery space at this entry to provide an area for special presentations and for displaying the work of College of Architecture students.  In addition, major areas of the building will be renovated and building systems will be upgraded.</t>
  </si>
  <si>
    <t>Thunderbird/Post Hall</t>
  </si>
  <si>
    <t>Thunderbird and Post Hall are current facilities on campus.  The buildings will be expanded and renovated in order to accommodate the expanding needs of the University and to provide additional space and meeting areas for students and faculty.  All essential functions, such as electrical, heat, air conditioning, lighting, fire systems, fire alarms, utilities, security systems and ADA improvements will be addressed.  Structural repairs will be made.  Meeting rooms will be expanded in order to meet the increasing demands.  Space for student services, student affairs, student government, print shop, and mail room will be incorporated into the project.  New and additional furnishings will be purchased.  Additional parking lot improvements and lighting for the parking will be addressed.  Landscaping for the project will be provided.</t>
  </si>
  <si>
    <t>MCCurtain</t>
  </si>
  <si>
    <t>Chemistry Lab and Distance Learning Studio Classroom and Equipment</t>
  </si>
  <si>
    <t>The new classroom and laboratory will allow the Center to offer expanded curriculum and upgrade existing lab space.  A number of the course offerings are now being conducted through distance learning methods and additional telecommunications equipment is needed.</t>
  </si>
  <si>
    <t>R</t>
  </si>
  <si>
    <t xml:space="preserve">T </t>
  </si>
  <si>
    <t>Classroom Renovation and Improvements</t>
  </si>
  <si>
    <t>The University's Classroom Renovation Task Force has recommended implementation of basic minimum standards for classroom configuration in order to address overcrowding, inadequate seating and technology to provide a quality environment for teaching and learning.  An aggressive program is needed to bring the current 131 centrally scheduled classrooms, comprising over 120,000 net square feet of space, up to the basic standards.  This project will provide initial funding for renovations and instructional equipment in a number of classrooms identified as most critically in need of improvement</t>
  </si>
  <si>
    <t>Rhyne Hall</t>
  </si>
  <si>
    <t>Renovations are needed in Rhyne Hall to upgrade the life safety and HVAC Systems in order to support the mission of the School of Social Work.  In addition, the project will include renovation of restrooms, improvements in accessibility and improvement to the exterior.</t>
  </si>
  <si>
    <t>Science Hall Renovations</t>
  </si>
  <si>
    <t>Renovations are needed in Science Hall, the University's oldest structure, to address building code and life safety issues, modernize the HVAC systems and preserve the architectural character of the historic building.</t>
  </si>
  <si>
    <t>Ellison Hall</t>
  </si>
  <si>
    <t>Schusterman Center-Tulsa</t>
  </si>
  <si>
    <t>OSU</t>
  </si>
  <si>
    <t>Restoration and Renovation of South Murray Hall</t>
  </si>
  <si>
    <t>The outside of South Murray Hall would be restored and renovations to create additional teaching space, classrooms, computer laboratories and interactive/lounge space.  Also would include auditorium lecture halls.</t>
  </si>
  <si>
    <t>OSU-OKM</t>
  </si>
  <si>
    <t>Hospitality Services Renovation</t>
  </si>
  <si>
    <t>OSU Okmulgee will add 600 square feet and renovate the existing space.  The renovation will provide a new front exterior for a state-of-the-art Culinary Facility</t>
  </si>
  <si>
    <t>R, T</t>
  </si>
  <si>
    <t>OSUVet</t>
  </si>
  <si>
    <t>McElroy Hall Deferred Maintenance</t>
  </si>
  <si>
    <t>Correction of major maintenance needs and planned remodeling and restoration projects for McElroy Hall have not been accomplished in the past for lack of available funds, but are essential to maintaining teaching and research functions.</t>
  </si>
  <si>
    <t>T, C</t>
  </si>
  <si>
    <t>Boren Veterinary  Teaching Hospital (BVMTH Deferred Maintenance</t>
  </si>
  <si>
    <t>The BVMTH services teaching, clinical service and applied research activities.  This project encompasses a number of critical maintenance, repair and renovation projects that have not been accomplished due to lack of available funds.</t>
  </si>
  <si>
    <t>I, S</t>
  </si>
  <si>
    <t>OCOMS</t>
  </si>
  <si>
    <t>Campus Building Renovations and Improvements</t>
  </si>
  <si>
    <t>Some basic campus refurbishment and renovation needs that have not been addressed due to a lack of capital funding.  The Dunlap Auditorium is in need of expansion to handle the current medical student body.  The campus HVAC Systems are dated and should be replaced with more energy efficient units.  An additional need is to beautify the campus to make it appealing to students, the surrounding neighborhood and visitors.</t>
  </si>
  <si>
    <t>UCO</t>
  </si>
  <si>
    <t>Old North Renovation</t>
  </si>
  <si>
    <t>This facility, UCO's icon facility and the first building of higher education in the State of Oklahoma, was deemed unusable for occupancy by engineers and fire safety personnel last year.  Over 50 faculty members and more than a dozen classrooms and labs were relocated to temporary cubicles in the Library building.  These funds will allow UCO to reoccupy 17,000 square feet of desperately needed classroom, lab, and faculty space.</t>
  </si>
  <si>
    <t>NSU</t>
  </si>
  <si>
    <t>Science Building Renovation &amp; Construction</t>
  </si>
  <si>
    <t>The Science Building is over 40 years old and is in need of major renovation for environmental, safety, educational, and ADA reasons.  All of the major infrastructure systems; HVAC, electrical and plumbing need to be replaced.  Renovations to improve the exterior of the building and provide better accessibility.  The facility will house modern classrooms, faculty and college administration offices, and classroom/research labs not housed in the new Science Lab Building.  Program equipment is also included.  The Science Building is critical to the academic mission and it is estimated that 85% of the student body will receive instruction through the College of Science and Health Professions.</t>
  </si>
  <si>
    <t>Classroom Renovation, Repairs and ADA Compliance</t>
  </si>
  <si>
    <t>Several of the classroom buildings are aging and in need of extensive repairs to provide a safer and better learning environment for our students. Major systems such as electrical, plumbing and HVAC must be upgraded or replaced.  The renovations will also include new roofs, new windows, new floor, wall and ceiling treatments, ADA and other code compliance.</t>
  </si>
  <si>
    <t>Enrollment Management Center</t>
  </si>
  <si>
    <t>The facility is currently known as the Industrial Arts Building and is no longer in use, as the academic programs have been eliminated.  Extensive upgrades are needed to meet building codes, ADA requirements, and to convert the building into usable space.  Gathering all departments related to student success in one location would be more efficient and productive in working with prospective students, current students, parents and the public at large.</t>
  </si>
  <si>
    <t>Renovation of Science Building</t>
  </si>
  <si>
    <t>First substantial renovation of a building constructed in 1963.  Particular attention will be given to ADA accessibility and safety of the science labs.  Updating of science equipment will also be included.</t>
  </si>
  <si>
    <t>SEOSU</t>
  </si>
  <si>
    <t>Aviation Science Building</t>
  </si>
  <si>
    <t>This project will renovate the Aviation Sciences Building located at Eaker Airfield.</t>
  </si>
  <si>
    <t>General Classrooms, Computer Science, Mathematics and Occupational Safety &amp; Health Complex</t>
  </si>
  <si>
    <t>This project will add approximately 35,000 square feet and renovate an existing 10,000 square feet in a complex of three buildings on the west side of campus.  The renovation will provide larger classrooms and replace existing buildings that are dilapidated.</t>
  </si>
  <si>
    <t>Theatre Building</t>
  </si>
  <si>
    <t xml:space="preserve">This project will renovate and relocate the Theatre Program. </t>
  </si>
  <si>
    <t>Science Building</t>
  </si>
  <si>
    <t>This project will renovate classroom and lab space and allow for roof replacement.  Installation of new fume hood exhaust system in each lab to meet current EPA code.</t>
  </si>
  <si>
    <t>Morrison Building</t>
  </si>
  <si>
    <t>This project will renovate classroom and auditorium space and allow for roof replacement.  Installation of an automatic sprinkler system to meet current fire code.</t>
  </si>
  <si>
    <t>Chemistry, Pharmacy &amp; Physics Building Renovation</t>
  </si>
  <si>
    <t>Funding to complete the renovation of the instructional building that houses our Professional Doctoral Program for Pharmacy and our Chemistry/Physics Department. Currently, one of three wings of this building has been renovated.   This building was constructed in two phases in 1962 and 1969 is undergoing its first major renovation. Project includes code compliance issues such as ADA, fire and safety issues, HVAC improvements and laboratory upgrades</t>
  </si>
  <si>
    <t>Sayre Campus Improvements</t>
  </si>
  <si>
    <t>Additions and upgrade of classrooms and laboratory areas and other campus improvements such as ADA and Energy efficiency.</t>
  </si>
  <si>
    <t>Art Building Renovations</t>
  </si>
  <si>
    <t>Renovation of the Art Building constructed in 1927.  This building has had several minor improvements over the years.  However, since it functioned as the original University Library it has never been properly modified for our graphic art and general educational art classes.</t>
  </si>
  <si>
    <t>Industrial Technology Building Renovation/Addition</t>
  </si>
  <si>
    <t>Renovation and possible addition to the Industrial Technology and Engineering Building (WPA structure)  This building dates to 1938 and is no longer suited to house the modern equipment required for this major renovation.</t>
  </si>
  <si>
    <t>CAMERON</t>
  </si>
  <si>
    <t>Renovation and Expansion of Business Building</t>
  </si>
  <si>
    <t>The School of Business is one of the most rapidly expanding programs.  This project recommends the renovation and expansion of the building to include classrooms, laboratories, lecture halls, research and faculty offices.</t>
  </si>
  <si>
    <t>P, T</t>
  </si>
  <si>
    <t>Gymnasium Environmental System Project</t>
  </si>
  <si>
    <t>The gymnasium, which provides classroom facilities, is not air conditioned and is heated by an antiquated, inefficient boiler/hot air system.  This project will improve energy efficiency and student and visitor comfort by installing a modern HVAC system.  It will also improve energy efficiency by retrofitting the lighting system.  The project will provide ADA-compliant access to the spectator area and restrooms.  It will also create a new main entrance lobby that will significantly improve the functionality of this facility.</t>
  </si>
  <si>
    <t>T, P</t>
  </si>
  <si>
    <t>USAO</t>
  </si>
  <si>
    <t>Jane Brooks School for Deaf Education</t>
  </si>
  <si>
    <t>This project involves renovation and restoration of historic Canning Hall.  The facility will be turned to academic use and also provide space for academic-related community support services.  It will house a premier program in deaf education featuring an interagency agreement between USAO and the OK School for the Deaf, as well as public-private partnership involving USAO and the Jane Brooks School for the Deaf.</t>
  </si>
  <si>
    <t>Renovation of Performing Arts &amp; Academic Lecture Venues</t>
  </si>
  <si>
    <t>The Troutt Hall Auditorium, Davis Hall Little Theater and Amphitheater need renovated stage surfaces, wall coverings, remodeled entries and repaired seating.  Technically, the theaters are operating on outdated sound and lighting equipment and designs. These updates will enhance the practical experiences for performing arts majors and the instructors' ability to recruit.</t>
  </si>
  <si>
    <t>Art Annex Renovation</t>
  </si>
  <si>
    <t>Complete restoration of this structure is vital for creating a stimulating, and safe environment for students in pursuit of a BFA.  The project would bring into code all kiln and jewelry equipment areas, as well as, upgrading the studio and teaching areas contained within the annex.</t>
  </si>
  <si>
    <t>Mick Thompson Convocational Center</t>
  </si>
  <si>
    <t>The Mick Thompson Center will consist of renovating the convocational facilities to include expansion of the seating area and additional classroom space.  Extensive upgrading and repairs will be made to the interior and exterior of the structure.  Additional floor space will be added for new classrooms, faculty offices and restrooms.  The design and renovation of the facility will incorporate current BOCA and ADA building standards throughout.</t>
  </si>
  <si>
    <t>CONNORS</t>
  </si>
  <si>
    <t>Fine Arts Building Renovation</t>
  </si>
  <si>
    <t>Though this building is structurally sound, the building is in need of major renovation.  The lighting and sound systems have not been upgraded since the early 1960's.  Handicapped accessible bathrooms need to be added and existing bathrooms will be converted to dressing or "green" rooms.  The renovations include updating the HVAC System, roof and window coverings.</t>
  </si>
  <si>
    <t>One-Stop Enrollment Center Conversion</t>
  </si>
  <si>
    <t>The proposed renovation project would include the addition of an elevator to make the building handicapped accessible and would impact all students by creating a "one-stop center" at the Warner Campus for admissions, advisement, enrollment, financial aid and payment.  The now vacant building would house student access areas and staff offices.  Currently those services are housed in three buildings across campus that could then be used for classroom and laboratory space.</t>
  </si>
  <si>
    <t>Muskogee Campus-Renovation and Addition</t>
  </si>
  <si>
    <t>This project includes asbestos removal, carpeting, furniture, fixtures and technology improvements for the existing Haskell Building.</t>
  </si>
  <si>
    <t>Classroom &amp; Laboratory Renovation</t>
  </si>
  <si>
    <t xml:space="preserve"> </t>
  </si>
  <si>
    <t>This project would renovate and expand existing buildings for the expansion of Allied Health and Technical programs.</t>
  </si>
  <si>
    <t>T, I</t>
  </si>
  <si>
    <t>MURRAY</t>
  </si>
  <si>
    <t>Deferred Maintenance/Renovation</t>
  </si>
  <si>
    <t>This project will include new roofs on several buildings, geothermal HVAC in campus buildings, a campus-wide, computer-controlled energy management system, re-keying all entry doors, major renovation of Murray Hall, required facilities upgrades to Veterinary Technology facilities, increased instructional space for Information Technology, address deferred maintenance needs in numerous other buildings and the campus water supply system.</t>
  </si>
  <si>
    <t>NOC</t>
  </si>
  <si>
    <t>Renovation of Enid Campus</t>
  </si>
  <si>
    <t xml:space="preserve">Renovation and repair of 16 campus buildings to include roof replacement; fire &amp; safety alarm systems; ADA compliance; elevators; foundation and brick repair; repair or upgrade of mechanical systems; electrical systems; carpet and tile replacement; painting; and plumbing.  These deficiencies include a range of issues related to accessibility, life and environmental safety.  Many buildings don't meet current ADA guidelines.  Some building elevators are not repairable and do not meet minimum ADA dimension requirements.  Virtually every building is in need of roof replacement or repair.  Foundation and brick repair work are needed as well to stop building deterioration.  Maintenance facilities are inadequate and there is a need for vehicle and bus storage facilities.  Parking lots are in need of resurfacing and additions.  Campus site development improvements to include signage and underground line locations are necessary.  Upgrades and installation of presentation classroom facilities, distance learning studios, computers, printers for student labs and instructional furniture and equipment. </t>
  </si>
  <si>
    <t>S, T</t>
  </si>
  <si>
    <t>Renovation of Wilkin Hall</t>
  </si>
  <si>
    <t>Funds would be used to complete the renovation of Wilkin Hall including the second and third floors.  These floors would house the Counseling and Testing areas, the academic division of the Business Administration, presentation classrooms, ITV classrooms/studios, conference areas, and office space.  The renovation of the first floor was completed in 1999/2000 and currently houses two large computer labs as well as the multimedia and digital communications programs.  Furniture and equipment for the areas mentioned would be purchased as well as computer replacements and printers for the existing computer labs.</t>
  </si>
  <si>
    <t>L, S</t>
  </si>
  <si>
    <t>Renovation &amp; Expansion of Vineyard Library Administration</t>
  </si>
  <si>
    <t>Renovation and expansion of the Vineyard Library Administration Building in Tonkawa to accommodate existing space needs for financial aid, finance, student services, counseling and development, thus creating centralized student enrollment management services.  This expansion will also include the addition of ADA accessible restroom facilities.  This building was originally constructed in 1962.</t>
  </si>
  <si>
    <t>NEOAM</t>
  </si>
  <si>
    <t>Performance Center/Music/Theatre</t>
  </si>
  <si>
    <t>Remodel of Commons Hall, which is one of the original four buildings on campus.  The project would include an auditorium for recitals, faculty offices, and practice rooms.  The renovation of the Commons Hall will replace the building destroyed by fire in 2000.</t>
  </si>
  <si>
    <t>Renovation &amp; Restoration of the Science Building</t>
  </si>
  <si>
    <t>Renovate to convert the existing Science Building into a state-of-the-art high-tech center.  Moving the Science labs to the Health Science Building expansion will enable us to convert these areas into classrooms, faculty offices and computer labs.</t>
  </si>
  <si>
    <t>REDLANDS</t>
  </si>
  <si>
    <t>Library Automation &amp; Renovation</t>
  </si>
  <si>
    <t>To provide an instructional resource to serve both enrolled credit students and community adults, Redlands needs to revise the layout and usage pattern of its library. Technical workstations for staff and students alike are needed to enhance usage.</t>
  </si>
  <si>
    <t>SEMINOLE</t>
  </si>
  <si>
    <t>Student Success/Placement and Retention</t>
  </si>
  <si>
    <t>Renovate and expand facilities to develop a Student Success Center.  Provide a modern one-stop shop for students regarding academic testing, placement, advising and similar services</t>
  </si>
  <si>
    <t>ARDMORE</t>
  </si>
  <si>
    <t>Centralize Student Services</t>
  </si>
  <si>
    <t>Existing enrollment, advisement and financial aid services are fragmented and there is no space available to provide much needed tutoring services.  Renovation of the entrance/lobby area of the original building would permit the centralization of student services for all participating institutions and better accommodate the needs of students in accessing advisement and financial aid services.</t>
  </si>
  <si>
    <t>PROJECT TOTALS FOR RENOVATIONS</t>
  </si>
  <si>
    <t>OSU-OKC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</si>
</sst>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s>
  <fonts count="8">
    <font>
      <sz val="10"/>
      <name val="Arial"/>
      <family val="0"/>
    </font>
    <font>
      <sz val="8"/>
      <name val="Arial"/>
      <family val="2"/>
    </font>
    <font>
      <sz val="6"/>
      <name val="Arial"/>
      <family val="2"/>
    </font>
    <font>
      <b/>
      <sz val="8"/>
      <name val="Arial"/>
      <family val="2"/>
    </font>
    <font>
      <b/>
      <u val="single"/>
      <sz val="8"/>
      <name val="Arial"/>
      <family val="2"/>
    </font>
    <font>
      <u val="single"/>
      <sz val="8"/>
      <name val="Arial"/>
      <family val="2"/>
    </font>
    <font>
      <b/>
      <sz val="6"/>
      <name val="Arial"/>
      <family val="2"/>
    </font>
    <font>
      <b/>
      <sz val="10"/>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1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1" xfId="0"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xf>
    <xf numFmtId="0" fontId="1" fillId="0" borderId="0" xfId="0" applyFont="1" applyAlignment="1">
      <alignment vertical="top" wrapText="1"/>
    </xf>
    <xf numFmtId="0" fontId="1" fillId="0" borderId="2"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1" fillId="0" borderId="0" xfId="0" applyFont="1" applyAlignment="1">
      <alignment horizontal="center" vertical="top" wrapText="1"/>
    </xf>
    <xf numFmtId="0" fontId="1" fillId="0" borderId="3" xfId="0" applyFont="1" applyBorder="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1" fillId="0" borderId="8" xfId="0" applyFont="1" applyBorder="1" applyAlignment="1">
      <alignment vertical="center"/>
    </xf>
    <xf numFmtId="0" fontId="2" fillId="0" borderId="1" xfId="0" applyFont="1" applyBorder="1" applyAlignment="1">
      <alignment vertical="center"/>
    </xf>
    <xf numFmtId="0" fontId="1" fillId="0" borderId="2" xfId="0" applyFont="1" applyBorder="1" applyAlignment="1">
      <alignment vertical="top"/>
    </xf>
    <xf numFmtId="0" fontId="1" fillId="0" borderId="9" xfId="0" applyFont="1" applyBorder="1" applyAlignment="1">
      <alignment vertical="top"/>
    </xf>
    <xf numFmtId="0" fontId="2" fillId="0" borderId="2" xfId="0" applyFont="1" applyBorder="1" applyAlignment="1">
      <alignment vertical="top"/>
    </xf>
    <xf numFmtId="0" fontId="5" fillId="0" borderId="0" xfId="0" applyFont="1" applyAlignment="1">
      <alignment horizontal="right" vertical="top" wrapText="1"/>
    </xf>
    <xf numFmtId="6" fontId="1" fillId="0" borderId="0" xfId="0" applyNumberFormat="1" applyFont="1" applyAlignment="1">
      <alignment vertical="top" wrapText="1"/>
    </xf>
    <xf numFmtId="0" fontId="3" fillId="0" borderId="0" xfId="0" applyFont="1" applyAlignment="1">
      <alignment vertical="top" wrapText="1"/>
    </xf>
    <xf numFmtId="6" fontId="1" fillId="0" borderId="0" xfId="0" applyNumberFormat="1" applyFont="1" applyBorder="1" applyAlignment="1">
      <alignment vertical="top" wrapText="1"/>
    </xf>
    <xf numFmtId="0" fontId="3" fillId="0" borderId="10" xfId="0" applyFont="1" applyBorder="1" applyAlignment="1">
      <alignment vertical="top"/>
    </xf>
    <xf numFmtId="0" fontId="3" fillId="0" borderId="11" xfId="0" applyFont="1" applyBorder="1" applyAlignment="1">
      <alignment vertical="top"/>
    </xf>
    <xf numFmtId="0" fontId="6" fillId="0" borderId="12" xfId="0" applyFont="1" applyBorder="1" applyAlignment="1">
      <alignment vertical="top"/>
    </xf>
    <xf numFmtId="0" fontId="4" fillId="0" borderId="13" xfId="0" applyFont="1" applyBorder="1" applyAlignment="1">
      <alignment horizontal="right" vertical="top" wrapText="1"/>
    </xf>
    <xf numFmtId="0" fontId="3" fillId="0" borderId="13" xfId="0" applyFont="1" applyBorder="1" applyAlignment="1">
      <alignment vertical="top" wrapText="1"/>
    </xf>
    <xf numFmtId="6" fontId="3" fillId="0" borderId="13" xfId="0" applyNumberFormat="1" applyFont="1" applyBorder="1" applyAlignment="1">
      <alignment vertical="top" wrapText="1"/>
    </xf>
    <xf numFmtId="0" fontId="3" fillId="0" borderId="2" xfId="0" applyFont="1" applyBorder="1" applyAlignment="1">
      <alignment vertical="top"/>
    </xf>
    <xf numFmtId="0" fontId="1" fillId="0" borderId="0" xfId="0" applyFont="1" applyBorder="1" applyAlignment="1">
      <alignment vertical="top" wrapText="1"/>
    </xf>
    <xf numFmtId="0" fontId="3" fillId="0" borderId="1" xfId="0" applyFont="1" applyBorder="1" applyAlignment="1">
      <alignment vertical="center"/>
    </xf>
    <xf numFmtId="0" fontId="1" fillId="2" borderId="0" xfId="0" applyFont="1" applyFill="1" applyAlignment="1">
      <alignment/>
    </xf>
    <xf numFmtId="164" fontId="4" fillId="2" borderId="7" xfId="0" applyNumberFormat="1" applyFont="1" applyFill="1" applyBorder="1" applyAlignment="1">
      <alignment horizontal="center" wrapText="1"/>
    </xf>
    <xf numFmtId="0" fontId="1" fillId="2" borderId="1" xfId="0" applyFont="1" applyFill="1" applyBorder="1" applyAlignment="1">
      <alignment/>
    </xf>
    <xf numFmtId="6" fontId="1" fillId="2" borderId="2" xfId="0" applyNumberFormat="1" applyFont="1" applyFill="1" applyBorder="1" applyAlignment="1">
      <alignment vertical="top" wrapText="1"/>
    </xf>
    <xf numFmtId="0" fontId="3" fillId="0" borderId="14" xfId="0" applyFont="1" applyBorder="1" applyAlignment="1">
      <alignment vertical="top"/>
    </xf>
    <xf numFmtId="0" fontId="3" fillId="0" borderId="15" xfId="0" applyFont="1" applyBorder="1" applyAlignment="1">
      <alignment vertical="top"/>
    </xf>
    <xf numFmtId="0" fontId="6" fillId="0" borderId="16" xfId="0" applyFont="1" applyBorder="1" applyAlignment="1">
      <alignment vertical="top"/>
    </xf>
    <xf numFmtId="0" fontId="4" fillId="0" borderId="15" xfId="0" applyFont="1" applyBorder="1" applyAlignment="1">
      <alignment horizontal="right" vertical="top" wrapText="1"/>
    </xf>
    <xf numFmtId="0" fontId="3" fillId="0" borderId="15" xfId="0" applyFont="1" applyBorder="1" applyAlignment="1">
      <alignment vertical="top" wrapText="1"/>
    </xf>
    <xf numFmtId="6" fontId="3" fillId="0" borderId="15" xfId="0" applyNumberFormat="1" applyFont="1" applyBorder="1" applyAlignment="1">
      <alignment vertical="top" wrapText="1"/>
    </xf>
    <xf numFmtId="0" fontId="3" fillId="0" borderId="17" xfId="0" applyFont="1" applyFill="1" applyBorder="1" applyAlignment="1">
      <alignment vertical="top"/>
    </xf>
    <xf numFmtId="0" fontId="7" fillId="0" borderId="17" xfId="0" applyFont="1" applyBorder="1" applyAlignment="1">
      <alignment/>
    </xf>
    <xf numFmtId="0" fontId="3" fillId="0" borderId="17" xfId="0" applyFont="1" applyBorder="1" applyAlignment="1">
      <alignment/>
    </xf>
    <xf numFmtId="6" fontId="3" fillId="0" borderId="17" xfId="0" applyNumberFormat="1" applyFont="1" applyBorder="1" applyAlignment="1">
      <alignment/>
    </xf>
    <xf numFmtId="0" fontId="0" fillId="2" borderId="0" xfId="0" applyFill="1" applyAlignment="1">
      <alignment/>
    </xf>
    <xf numFmtId="0" fontId="0" fillId="3" borderId="0" xfId="0" applyFill="1" applyAlignment="1">
      <alignment horizontal="right"/>
    </xf>
    <xf numFmtId="0" fontId="0" fillId="0" borderId="0" xfId="0" applyFill="1" applyBorder="1" applyAlignment="1">
      <alignment/>
    </xf>
    <xf numFmtId="0" fontId="0" fillId="0" borderId="0" xfId="0"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xf>
    <xf numFmtId="0" fontId="0" fillId="0" borderId="0" xfId="0" applyFill="1" applyBorder="1" applyAlignment="1">
      <alignment horizontal="center" wrapText="1"/>
    </xf>
    <xf numFmtId="0" fontId="7" fillId="0" borderId="0" xfId="0" applyFont="1" applyFill="1" applyBorder="1" applyAlignment="1">
      <alignment/>
    </xf>
    <xf numFmtId="164" fontId="4" fillId="0" borderId="4" xfId="0" applyNumberFormat="1" applyFont="1" applyFill="1" applyBorder="1" applyAlignment="1">
      <alignment horizontal="center" wrapText="1"/>
    </xf>
    <xf numFmtId="164" fontId="4" fillId="2" borderId="4" xfId="0" applyNumberFormat="1" applyFont="1" applyFill="1" applyBorder="1" applyAlignment="1">
      <alignment horizontal="center" wrapText="1"/>
    </xf>
    <xf numFmtId="41" fontId="0" fillId="2" borderId="0" xfId="0" applyNumberFormat="1" applyFont="1" applyFill="1" applyBorder="1" applyAlignment="1">
      <alignment vertical="top" wrapText="1"/>
    </xf>
    <xf numFmtId="41" fontId="0" fillId="2" borderId="1" xfId="0" applyNumberFormat="1" applyFont="1" applyFill="1" applyBorder="1" applyAlignment="1">
      <alignment vertical="top" wrapText="1"/>
    </xf>
    <xf numFmtId="41" fontId="0" fillId="2" borderId="2" xfId="0" applyNumberFormat="1" applyFont="1" applyFill="1" applyBorder="1" applyAlignment="1">
      <alignment vertical="top" wrapText="1"/>
    </xf>
    <xf numFmtId="0" fontId="0" fillId="3" borderId="0" xfId="0" applyFill="1" applyAlignment="1">
      <alignment/>
    </xf>
    <xf numFmtId="41" fontId="0" fillId="3" borderId="0" xfId="0" applyNumberFormat="1" applyFont="1" applyFill="1" applyBorder="1" applyAlignment="1">
      <alignment vertical="top" wrapText="1"/>
    </xf>
    <xf numFmtId="41" fontId="0" fillId="3" borderId="2" xfId="0" applyNumberFormat="1" applyFont="1" applyFill="1" applyBorder="1" applyAlignment="1">
      <alignment vertical="top" wrapText="1"/>
    </xf>
    <xf numFmtId="41" fontId="0" fillId="0" borderId="0" xfId="0" applyNumberFormat="1" applyFont="1" applyFill="1" applyBorder="1" applyAlignment="1">
      <alignment vertical="top" wrapText="1"/>
    </xf>
    <xf numFmtId="0" fontId="0" fillId="0" borderId="0" xfId="0" applyFill="1" applyBorder="1" applyAlignment="1">
      <alignment horizontal="right"/>
    </xf>
    <xf numFmtId="41" fontId="7" fillId="0" borderId="0" xfId="0" applyNumberFormat="1" applyFont="1" applyFill="1" applyBorder="1" applyAlignment="1">
      <alignment vertical="top" wrapText="1"/>
    </xf>
    <xf numFmtId="6" fontId="1" fillId="0" borderId="0" xfId="0" applyNumberFormat="1" applyFont="1" applyFill="1" applyBorder="1" applyAlignment="1">
      <alignment vertical="top" wrapText="1"/>
    </xf>
    <xf numFmtId="164" fontId="1" fillId="0" borderId="0" xfId="0" applyNumberFormat="1" applyFont="1" applyFill="1" applyBorder="1" applyAlignment="1">
      <alignment vertical="top" wrapText="1"/>
    </xf>
    <xf numFmtId="3" fontId="1" fillId="0" borderId="0" xfId="0" applyNumberFormat="1" applyFont="1" applyFill="1" applyBorder="1" applyAlignment="1">
      <alignment vertical="top" wrapText="1"/>
    </xf>
    <xf numFmtId="6" fontId="3" fillId="0" borderId="0" xfId="0" applyNumberFormat="1" applyFont="1" applyFill="1" applyBorder="1" applyAlignment="1">
      <alignment vertical="top" wrapText="1"/>
    </xf>
    <xf numFmtId="6" fontId="3" fillId="0" borderId="0" xfId="0" applyNumberFormat="1" applyFont="1" applyFill="1" applyBorder="1" applyAlignment="1">
      <alignment/>
    </xf>
    <xf numFmtId="0" fontId="7" fillId="0" borderId="17" xfId="0" applyFont="1" applyFill="1" applyBorder="1" applyAlignment="1">
      <alignment/>
    </xf>
    <xf numFmtId="41" fontId="7" fillId="0" borderId="17" xfId="0" applyNumberFormat="1" applyFont="1" applyFill="1" applyBorder="1" applyAlignment="1">
      <alignment vertical="top" wrapText="1"/>
    </xf>
    <xf numFmtId="0" fontId="3" fillId="0" borderId="0" xfId="0" applyFont="1" applyAlignment="1">
      <alignment horizontal="center"/>
    </xf>
    <xf numFmtId="0" fontId="7" fillId="0" borderId="0" xfId="0" applyFont="1" applyFill="1" applyBorder="1" applyAlignment="1">
      <alignment horizontal="center"/>
    </xf>
    <xf numFmtId="41" fontId="0" fillId="0" borderId="0" xfId="0" applyNumberFormat="1" applyAlignment="1">
      <alignment/>
    </xf>
    <xf numFmtId="41" fontId="0" fillId="3"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2"/>
  <sheetViews>
    <sheetView tabSelected="1" workbookViewId="0" topLeftCell="A1">
      <selection activeCell="K9" sqref="K9"/>
    </sheetView>
  </sheetViews>
  <sheetFormatPr defaultColWidth="9.140625" defaultRowHeight="12.75"/>
  <cols>
    <col min="1" max="1" width="12.28125" style="0" customWidth="1"/>
    <col min="2" max="2" width="8.00390625" style="0" bestFit="1" customWidth="1"/>
    <col min="3" max="3" width="8.8515625" style="0" customWidth="1"/>
    <col min="4" max="4" width="15.8515625" style="0" customWidth="1"/>
    <col min="5" max="5" width="1.28515625" style="0" customWidth="1"/>
    <col min="6" max="6" width="33.7109375" style="0" customWidth="1"/>
    <col min="7" max="7" width="13.28125" style="0" customWidth="1"/>
    <col min="9" max="9" width="10.57421875" style="0" customWidth="1"/>
    <col min="10" max="10" width="11.00390625" style="0" customWidth="1"/>
    <col min="11" max="11" width="13.7109375" style="0" customWidth="1"/>
    <col min="12" max="12" width="13.140625" style="0" customWidth="1"/>
  </cols>
  <sheetData>
    <row r="1" spans="1:11" ht="12.75">
      <c r="A1" s="1" t="s">
        <v>127</v>
      </c>
      <c r="B1" s="2"/>
      <c r="C1" s="3"/>
      <c r="D1" s="4"/>
      <c r="E1" s="4"/>
      <c r="F1" s="5"/>
      <c r="G1" s="4"/>
      <c r="H1" s="4"/>
      <c r="I1" s="4"/>
      <c r="J1" s="4"/>
      <c r="K1" s="34"/>
    </row>
    <row r="2" spans="1:11" ht="12.75">
      <c r="A2" s="6" t="s">
        <v>128</v>
      </c>
      <c r="B2" s="7"/>
      <c r="C2" s="8"/>
      <c r="D2" s="4"/>
      <c r="E2" s="4"/>
      <c r="F2" s="9"/>
      <c r="G2" s="4"/>
      <c r="H2" s="4"/>
      <c r="I2" s="4"/>
      <c r="J2" s="4"/>
      <c r="K2" s="34"/>
    </row>
    <row r="3" spans="1:11" ht="12.75">
      <c r="A3" s="6" t="s">
        <v>129</v>
      </c>
      <c r="B3" s="7"/>
      <c r="C3" s="8"/>
      <c r="D3" s="75" t="s">
        <v>130</v>
      </c>
      <c r="E3" s="75"/>
      <c r="F3" s="75"/>
      <c r="G3" s="75"/>
      <c r="H3" s="75"/>
      <c r="I3" s="75"/>
      <c r="J3" s="75"/>
      <c r="K3" s="34"/>
    </row>
    <row r="4" spans="1:11" ht="12.75">
      <c r="A4" s="6" t="s">
        <v>131</v>
      </c>
      <c r="B4" s="7"/>
      <c r="C4" s="8"/>
      <c r="D4" s="75" t="s">
        <v>132</v>
      </c>
      <c r="E4" s="75"/>
      <c r="F4" s="75"/>
      <c r="G4" s="75"/>
      <c r="H4" s="75"/>
      <c r="I4" s="75"/>
      <c r="J4" s="75"/>
      <c r="K4" s="34"/>
    </row>
    <row r="5" spans="1:11" ht="12.75">
      <c r="A5" s="6" t="s">
        <v>133</v>
      </c>
      <c r="B5" s="7"/>
      <c r="C5" s="8"/>
      <c r="D5" s="75" t="s">
        <v>134</v>
      </c>
      <c r="E5" s="75"/>
      <c r="F5" s="75"/>
      <c r="G5" s="75"/>
      <c r="H5" s="75"/>
      <c r="I5" s="75"/>
      <c r="J5" s="75"/>
      <c r="K5" s="34"/>
    </row>
    <row r="6" spans="1:11" ht="12.75">
      <c r="A6" s="10" t="s">
        <v>135</v>
      </c>
      <c r="B6" s="7"/>
      <c r="C6" s="8"/>
      <c r="D6" s="75" t="s">
        <v>136</v>
      </c>
      <c r="E6" s="75"/>
      <c r="F6" s="75"/>
      <c r="G6" s="75"/>
      <c r="H6" s="75"/>
      <c r="I6" s="75"/>
      <c r="J6" s="75"/>
      <c r="K6" s="34"/>
    </row>
    <row r="7" spans="1:11" ht="67.5">
      <c r="A7" s="11" t="s">
        <v>137</v>
      </c>
      <c r="B7" s="11" t="s">
        <v>138</v>
      </c>
      <c r="C7" s="12" t="s">
        <v>139</v>
      </c>
      <c r="D7" s="13" t="s">
        <v>140</v>
      </c>
      <c r="E7" s="14"/>
      <c r="F7" s="14" t="s">
        <v>141</v>
      </c>
      <c r="G7" s="14" t="s">
        <v>142</v>
      </c>
      <c r="H7" s="14" t="s">
        <v>143</v>
      </c>
      <c r="I7" s="14" t="s">
        <v>144</v>
      </c>
      <c r="J7" s="15" t="s">
        <v>145</v>
      </c>
      <c r="K7" s="35" t="s">
        <v>17</v>
      </c>
    </row>
    <row r="8" spans="1:11" ht="12.75">
      <c r="A8" s="33" t="s">
        <v>14</v>
      </c>
      <c r="B8" s="16"/>
      <c r="C8" s="17"/>
      <c r="D8" s="5"/>
      <c r="E8" s="5"/>
      <c r="F8" s="5"/>
      <c r="G8" s="5"/>
      <c r="H8" s="5"/>
      <c r="I8" s="5"/>
      <c r="J8" s="32"/>
      <c r="K8" s="36"/>
    </row>
    <row r="9" spans="1:11" ht="75" customHeight="1">
      <c r="A9" s="18" t="s">
        <v>182</v>
      </c>
      <c r="B9" s="19" t="s">
        <v>170</v>
      </c>
      <c r="C9" s="20" t="s">
        <v>290</v>
      </c>
      <c r="D9" s="21" t="s">
        <v>291</v>
      </c>
      <c r="E9" s="5"/>
      <c r="F9" s="5" t="s">
        <v>292</v>
      </c>
      <c r="G9" s="22">
        <v>150000</v>
      </c>
      <c r="H9" s="22"/>
      <c r="I9" s="22"/>
      <c r="J9" s="24">
        <f aca="true" t="shared" si="0" ref="J9:J26">SUM(G9:I9)</f>
        <v>150000</v>
      </c>
      <c r="K9" s="37"/>
    </row>
    <row r="10" spans="1:11" ht="94.5" customHeight="1">
      <c r="A10" s="18" t="s">
        <v>182</v>
      </c>
      <c r="B10" s="19" t="s">
        <v>154</v>
      </c>
      <c r="C10" s="20" t="s">
        <v>240</v>
      </c>
      <c r="D10" s="21" t="s">
        <v>241</v>
      </c>
      <c r="E10" s="5"/>
      <c r="F10" s="5" t="s">
        <v>242</v>
      </c>
      <c r="G10" s="22">
        <v>7000000</v>
      </c>
      <c r="H10" s="22"/>
      <c r="I10" s="22"/>
      <c r="J10" s="24">
        <f t="shared" si="0"/>
        <v>7000000</v>
      </c>
      <c r="K10" s="37"/>
    </row>
    <row r="11" spans="1:11" ht="89.25" customHeight="1">
      <c r="A11" s="18" t="s">
        <v>182</v>
      </c>
      <c r="B11" s="19" t="s">
        <v>243</v>
      </c>
      <c r="C11" s="20" t="s">
        <v>240</v>
      </c>
      <c r="D11" s="21" t="s">
        <v>244</v>
      </c>
      <c r="E11" s="5"/>
      <c r="F11" s="5" t="s">
        <v>245</v>
      </c>
      <c r="G11" s="22">
        <v>1000000</v>
      </c>
      <c r="H11" s="22"/>
      <c r="I11" s="22"/>
      <c r="J11" s="24">
        <f t="shared" si="0"/>
        <v>1000000</v>
      </c>
      <c r="K11" s="37"/>
    </row>
    <row r="12" spans="1:11" ht="106.5" customHeight="1">
      <c r="A12" s="18" t="s">
        <v>146</v>
      </c>
      <c r="B12" s="19" t="s">
        <v>161</v>
      </c>
      <c r="C12" s="20" t="s">
        <v>162</v>
      </c>
      <c r="D12" s="21" t="s">
        <v>163</v>
      </c>
      <c r="E12" s="5"/>
      <c r="F12" s="5" t="s">
        <v>164</v>
      </c>
      <c r="G12" s="22">
        <v>400000</v>
      </c>
      <c r="H12" s="22"/>
      <c r="I12" s="22"/>
      <c r="J12" s="24">
        <f t="shared" si="0"/>
        <v>400000</v>
      </c>
      <c r="K12" s="37"/>
    </row>
    <row r="13" spans="1:11" ht="144" customHeight="1">
      <c r="A13" s="18" t="s">
        <v>182</v>
      </c>
      <c r="B13" s="19" t="s">
        <v>154</v>
      </c>
      <c r="C13" s="20" t="s">
        <v>162</v>
      </c>
      <c r="D13" s="21" t="s">
        <v>254</v>
      </c>
      <c r="E13" s="5"/>
      <c r="F13" s="5" t="s">
        <v>255</v>
      </c>
      <c r="G13" s="22">
        <v>1547601</v>
      </c>
      <c r="H13" s="22"/>
      <c r="I13" s="22"/>
      <c r="J13" s="24">
        <f t="shared" si="0"/>
        <v>1547601</v>
      </c>
      <c r="K13" s="37"/>
    </row>
    <row r="14" spans="1:11" ht="188.25" customHeight="1">
      <c r="A14" s="18" t="s">
        <v>182</v>
      </c>
      <c r="B14" s="19" t="s">
        <v>154</v>
      </c>
      <c r="C14" s="20" t="s">
        <v>256</v>
      </c>
      <c r="D14" s="21" t="s">
        <v>257</v>
      </c>
      <c r="E14" s="5"/>
      <c r="F14" s="5" t="s">
        <v>258</v>
      </c>
      <c r="G14" s="22">
        <v>640000</v>
      </c>
      <c r="H14" s="22"/>
      <c r="I14" s="22"/>
      <c r="J14" s="24">
        <f t="shared" si="0"/>
        <v>640000</v>
      </c>
      <c r="K14" s="37"/>
    </row>
    <row r="15" spans="1:11" ht="130.5" customHeight="1">
      <c r="A15" s="18" t="s">
        <v>182</v>
      </c>
      <c r="B15" s="19" t="s">
        <v>170</v>
      </c>
      <c r="C15" s="20" t="s">
        <v>256</v>
      </c>
      <c r="D15" s="21" t="s">
        <v>259</v>
      </c>
      <c r="E15" s="5"/>
      <c r="F15" s="5" t="s">
        <v>260</v>
      </c>
      <c r="G15" s="22">
        <v>1500000</v>
      </c>
      <c r="H15" s="22"/>
      <c r="I15" s="22"/>
      <c r="J15" s="24">
        <f t="shared" si="0"/>
        <v>1500000</v>
      </c>
      <c r="K15" s="37"/>
    </row>
    <row r="16" spans="1:11" ht="121.5" customHeight="1">
      <c r="A16" s="18" t="s">
        <v>182</v>
      </c>
      <c r="B16" s="19" t="s">
        <v>154</v>
      </c>
      <c r="C16" s="20" t="s">
        <v>256</v>
      </c>
      <c r="D16" s="21" t="s">
        <v>261</v>
      </c>
      <c r="E16" s="5"/>
      <c r="F16" s="5" t="s">
        <v>262</v>
      </c>
      <c r="G16" s="22">
        <v>2500000</v>
      </c>
      <c r="H16" s="22"/>
      <c r="I16" s="22"/>
      <c r="J16" s="24">
        <f t="shared" si="0"/>
        <v>2500000</v>
      </c>
      <c r="K16" s="37"/>
    </row>
    <row r="17" spans="1:11" ht="224.25" customHeight="1">
      <c r="A17" s="18" t="s">
        <v>182</v>
      </c>
      <c r="B17" s="19" t="s">
        <v>154</v>
      </c>
      <c r="C17" s="20" t="s">
        <v>256</v>
      </c>
      <c r="D17" s="21" t="s">
        <v>263</v>
      </c>
      <c r="E17" s="5" t="s">
        <v>264</v>
      </c>
      <c r="F17" s="5" t="s">
        <v>265</v>
      </c>
      <c r="G17" s="22">
        <v>1870000</v>
      </c>
      <c r="H17" s="22"/>
      <c r="I17" s="22"/>
      <c r="J17" s="24">
        <f t="shared" si="0"/>
        <v>1870000</v>
      </c>
      <c r="K17" s="37"/>
    </row>
    <row r="18" spans="1:11" ht="87.75" customHeight="1">
      <c r="A18" s="18" t="s">
        <v>146</v>
      </c>
      <c r="B18" s="19" t="s">
        <v>154</v>
      </c>
      <c r="C18" s="20" t="s">
        <v>158</v>
      </c>
      <c r="D18" s="21" t="s">
        <v>159</v>
      </c>
      <c r="E18" s="5"/>
      <c r="F18" s="5" t="s">
        <v>160</v>
      </c>
      <c r="G18" s="22">
        <v>7000000</v>
      </c>
      <c r="H18" s="22"/>
      <c r="I18" s="22"/>
      <c r="J18" s="24">
        <f t="shared" si="0"/>
        <v>7000000</v>
      </c>
      <c r="K18" s="37"/>
    </row>
    <row r="19" spans="1:11" ht="170.25" customHeight="1">
      <c r="A19" s="18" t="s">
        <v>174</v>
      </c>
      <c r="B19" s="19" t="s">
        <v>154</v>
      </c>
      <c r="C19" s="20" t="s">
        <v>179</v>
      </c>
      <c r="D19" s="21" t="s">
        <v>180</v>
      </c>
      <c r="E19" s="5"/>
      <c r="F19" s="5" t="s">
        <v>181</v>
      </c>
      <c r="G19" s="22">
        <v>600000</v>
      </c>
      <c r="H19" s="22"/>
      <c r="I19" s="22"/>
      <c r="J19" s="24">
        <f t="shared" si="0"/>
        <v>600000</v>
      </c>
      <c r="K19" s="37"/>
    </row>
    <row r="20" spans="1:11" ht="123.75">
      <c r="A20" s="18" t="s">
        <v>182</v>
      </c>
      <c r="B20" s="19" t="s">
        <v>266</v>
      </c>
      <c r="C20" s="20" t="s">
        <v>267</v>
      </c>
      <c r="D20" s="21" t="s">
        <v>268</v>
      </c>
      <c r="E20" s="5"/>
      <c r="F20" s="5" t="s">
        <v>269</v>
      </c>
      <c r="G20" s="22">
        <v>3208000</v>
      </c>
      <c r="H20" s="22"/>
      <c r="I20" s="22"/>
      <c r="J20" s="24">
        <f t="shared" si="0"/>
        <v>3208000</v>
      </c>
      <c r="K20" s="37"/>
    </row>
    <row r="21" spans="1:11" ht="67.5">
      <c r="A21" s="18" t="s">
        <v>182</v>
      </c>
      <c r="B21" s="19" t="s">
        <v>154</v>
      </c>
      <c r="C21" s="20" t="s">
        <v>279</v>
      </c>
      <c r="D21" s="21" t="s">
        <v>280</v>
      </c>
      <c r="E21" s="5"/>
      <c r="F21" s="5" t="s">
        <v>281</v>
      </c>
      <c r="G21" s="22">
        <v>2500000</v>
      </c>
      <c r="H21" s="22"/>
      <c r="I21" s="22"/>
      <c r="J21" s="24">
        <f t="shared" si="0"/>
        <v>2500000</v>
      </c>
      <c r="K21" s="37"/>
    </row>
    <row r="22" spans="1:11" ht="67.5">
      <c r="A22" s="18" t="s">
        <v>182</v>
      </c>
      <c r="B22" s="19" t="s">
        <v>154</v>
      </c>
      <c r="C22" s="20" t="s">
        <v>279</v>
      </c>
      <c r="D22" s="21" t="s">
        <v>282</v>
      </c>
      <c r="E22" s="5"/>
      <c r="F22" s="5" t="s">
        <v>283</v>
      </c>
      <c r="G22" s="22">
        <v>700000</v>
      </c>
      <c r="H22" s="22">
        <v>900000</v>
      </c>
      <c r="I22" s="22"/>
      <c r="J22" s="24">
        <f t="shared" si="0"/>
        <v>1600000</v>
      </c>
      <c r="K22" s="37"/>
    </row>
    <row r="23" spans="1:11" ht="270">
      <c r="A23" s="18" t="s">
        <v>182</v>
      </c>
      <c r="B23" s="19" t="s">
        <v>266</v>
      </c>
      <c r="C23" s="20" t="s">
        <v>270</v>
      </c>
      <c r="D23" s="21" t="s">
        <v>271</v>
      </c>
      <c r="E23" s="5"/>
      <c r="F23" s="5" t="s">
        <v>272</v>
      </c>
      <c r="G23" s="22">
        <v>5400000</v>
      </c>
      <c r="H23" s="22"/>
      <c r="I23" s="22"/>
      <c r="J23" s="24">
        <f t="shared" si="0"/>
        <v>5400000</v>
      </c>
      <c r="K23" s="37"/>
    </row>
    <row r="24" spans="1:11" ht="69.75" customHeight="1">
      <c r="A24" s="18" t="s">
        <v>182</v>
      </c>
      <c r="B24" s="19" t="s">
        <v>273</v>
      </c>
      <c r="C24" s="20" t="s">
        <v>270</v>
      </c>
      <c r="D24" s="21" t="s">
        <v>274</v>
      </c>
      <c r="E24" s="5"/>
      <c r="F24" s="5" t="s">
        <v>275</v>
      </c>
      <c r="G24" s="22">
        <v>1650000</v>
      </c>
      <c r="H24" s="22"/>
      <c r="I24" s="22"/>
      <c r="J24" s="24">
        <f t="shared" si="0"/>
        <v>1650000</v>
      </c>
      <c r="K24" s="37"/>
    </row>
    <row r="25" spans="1:11" ht="112.5">
      <c r="A25" s="18" t="s">
        <v>182</v>
      </c>
      <c r="B25" s="19" t="s">
        <v>276</v>
      </c>
      <c r="C25" s="20" t="s">
        <v>270</v>
      </c>
      <c r="D25" s="21" t="s">
        <v>277</v>
      </c>
      <c r="E25" s="5"/>
      <c r="F25" s="5" t="s">
        <v>278</v>
      </c>
      <c r="G25" s="22">
        <v>1350000</v>
      </c>
      <c r="H25" s="22"/>
      <c r="I25" s="22"/>
      <c r="J25" s="24">
        <f t="shared" si="0"/>
        <v>1350000</v>
      </c>
      <c r="K25" s="37"/>
    </row>
    <row r="26" spans="1:11" ht="78" customHeight="1">
      <c r="A26" s="18" t="s">
        <v>182</v>
      </c>
      <c r="B26" s="19" t="s">
        <v>154</v>
      </c>
      <c r="C26" s="20" t="s">
        <v>212</v>
      </c>
      <c r="D26" s="21" t="s">
        <v>213</v>
      </c>
      <c r="E26" s="21"/>
      <c r="F26" s="5" t="s">
        <v>214</v>
      </c>
      <c r="G26" s="22">
        <v>7000000</v>
      </c>
      <c r="H26" s="22"/>
      <c r="I26" s="22"/>
      <c r="J26" s="24">
        <f t="shared" si="0"/>
        <v>7000000</v>
      </c>
      <c r="K26" s="37"/>
    </row>
    <row r="27" spans="1:11" ht="101.25">
      <c r="A27" s="18" t="s">
        <v>182</v>
      </c>
      <c r="B27" s="19" t="s">
        <v>154</v>
      </c>
      <c r="C27" s="20" t="s">
        <v>212</v>
      </c>
      <c r="D27" s="21" t="s">
        <v>215</v>
      </c>
      <c r="E27" s="21"/>
      <c r="F27" s="5" t="s">
        <v>216</v>
      </c>
      <c r="G27" s="22">
        <v>7000000</v>
      </c>
      <c r="H27" s="22"/>
      <c r="I27" s="22"/>
      <c r="J27" s="24">
        <v>7000000</v>
      </c>
      <c r="K27" s="37"/>
    </row>
    <row r="28" spans="1:11" ht="123.75">
      <c r="A28" s="18" t="s">
        <v>182</v>
      </c>
      <c r="B28" s="19" t="s">
        <v>170</v>
      </c>
      <c r="C28" s="20" t="s">
        <v>212</v>
      </c>
      <c r="D28" s="21" t="s">
        <v>217</v>
      </c>
      <c r="E28" s="21"/>
      <c r="F28" s="5" t="s">
        <v>218</v>
      </c>
      <c r="G28" s="22">
        <v>4000000</v>
      </c>
      <c r="H28" s="22"/>
      <c r="I28" s="22"/>
      <c r="J28" s="24">
        <f aca="true" t="shared" si="1" ref="J28:J61">SUM(G28:I28)</f>
        <v>4000000</v>
      </c>
      <c r="K28" s="37"/>
    </row>
    <row r="29" spans="1:11" ht="127.5" customHeight="1">
      <c r="A29" s="18" t="s">
        <v>146</v>
      </c>
      <c r="B29" s="19" t="s">
        <v>147</v>
      </c>
      <c r="C29" s="20" t="s">
        <v>148</v>
      </c>
      <c r="D29" s="21" t="s">
        <v>149</v>
      </c>
      <c r="E29" s="21"/>
      <c r="F29" s="5" t="s">
        <v>150</v>
      </c>
      <c r="G29" s="22">
        <v>1813432</v>
      </c>
      <c r="H29" s="22"/>
      <c r="I29" s="22"/>
      <c r="J29" s="24">
        <f t="shared" si="1"/>
        <v>1813432</v>
      </c>
      <c r="K29" s="37"/>
    </row>
    <row r="30" spans="1:11" ht="197.25" customHeight="1">
      <c r="A30" s="18" t="s">
        <v>182</v>
      </c>
      <c r="B30" s="19" t="s">
        <v>154</v>
      </c>
      <c r="C30" s="20" t="s">
        <v>148</v>
      </c>
      <c r="D30" s="21" t="s">
        <v>219</v>
      </c>
      <c r="E30" s="21"/>
      <c r="F30" s="5" t="s">
        <v>220</v>
      </c>
      <c r="G30" s="22">
        <v>2500000</v>
      </c>
      <c r="H30" s="22"/>
      <c r="I30" s="22"/>
      <c r="J30" s="24">
        <f t="shared" si="1"/>
        <v>2500000</v>
      </c>
      <c r="K30" s="37"/>
    </row>
    <row r="31" spans="1:11" ht="112.5">
      <c r="A31" s="18" t="s">
        <v>182</v>
      </c>
      <c r="B31" s="19" t="s">
        <v>205</v>
      </c>
      <c r="C31" s="20" t="s">
        <v>206</v>
      </c>
      <c r="D31" s="21" t="s">
        <v>207</v>
      </c>
      <c r="E31" s="23"/>
      <c r="F31" s="5" t="s">
        <v>208</v>
      </c>
      <c r="G31" s="24">
        <v>4400000</v>
      </c>
      <c r="H31" s="24"/>
      <c r="I31" s="24"/>
      <c r="J31" s="24">
        <f t="shared" si="1"/>
        <v>4400000</v>
      </c>
      <c r="K31" s="37"/>
    </row>
    <row r="32" spans="1:11" ht="56.25">
      <c r="A32" s="18" t="s">
        <v>182</v>
      </c>
      <c r="B32" s="19" t="s">
        <v>154</v>
      </c>
      <c r="C32" s="20" t="s">
        <v>192</v>
      </c>
      <c r="D32" s="21" t="s">
        <v>193</v>
      </c>
      <c r="E32" s="21"/>
      <c r="F32" s="5" t="s">
        <v>194</v>
      </c>
      <c r="G32" s="22">
        <v>8800000</v>
      </c>
      <c r="H32" s="22"/>
      <c r="I32" s="22">
        <v>8000000</v>
      </c>
      <c r="J32" s="24">
        <f t="shared" si="1"/>
        <v>16800000</v>
      </c>
      <c r="K32" s="37"/>
    </row>
    <row r="33" spans="1:11" ht="45">
      <c r="A33" s="18" t="s">
        <v>182</v>
      </c>
      <c r="B33" s="19" t="s">
        <v>154</v>
      </c>
      <c r="C33" s="20" t="s">
        <v>195</v>
      </c>
      <c r="D33" s="21" t="s">
        <v>196</v>
      </c>
      <c r="E33" s="23"/>
      <c r="F33" s="5" t="s">
        <v>197</v>
      </c>
      <c r="G33" s="24">
        <v>400000</v>
      </c>
      <c r="H33" s="24"/>
      <c r="I33" s="24"/>
      <c r="J33" s="24">
        <f t="shared" si="1"/>
        <v>400000</v>
      </c>
      <c r="K33" s="37"/>
    </row>
    <row r="34" spans="1:11" ht="67.5">
      <c r="A34" s="18" t="s">
        <v>182</v>
      </c>
      <c r="B34" s="19" t="s">
        <v>198</v>
      </c>
      <c r="C34" s="20" t="s">
        <v>199</v>
      </c>
      <c r="D34" s="21" t="s">
        <v>200</v>
      </c>
      <c r="E34" s="23"/>
      <c r="F34" s="5" t="s">
        <v>201</v>
      </c>
      <c r="G34" s="24">
        <v>600000</v>
      </c>
      <c r="H34" s="24"/>
      <c r="I34" s="24"/>
      <c r="J34" s="24">
        <f t="shared" si="1"/>
        <v>600000</v>
      </c>
      <c r="K34" s="37"/>
    </row>
    <row r="35" spans="1:11" ht="67.5">
      <c r="A35" s="18" t="s">
        <v>182</v>
      </c>
      <c r="B35" s="19" t="s">
        <v>202</v>
      </c>
      <c r="C35" s="20" t="s">
        <v>199</v>
      </c>
      <c r="D35" s="21" t="s">
        <v>203</v>
      </c>
      <c r="E35" s="23"/>
      <c r="F35" s="5" t="s">
        <v>204</v>
      </c>
      <c r="G35" s="24">
        <v>600000</v>
      </c>
      <c r="H35" s="24"/>
      <c r="I35" s="24"/>
      <c r="J35" s="24">
        <f t="shared" si="1"/>
        <v>600000</v>
      </c>
      <c r="K35" s="37"/>
    </row>
    <row r="36" spans="1:11" ht="135">
      <c r="A36" s="18" t="s">
        <v>169</v>
      </c>
      <c r="B36" s="19" t="s">
        <v>170</v>
      </c>
      <c r="C36" s="20" t="s">
        <v>171</v>
      </c>
      <c r="D36" s="21" t="s">
        <v>172</v>
      </c>
      <c r="E36" s="5"/>
      <c r="F36" s="5" t="s">
        <v>173</v>
      </c>
      <c r="G36" s="22">
        <v>4000000</v>
      </c>
      <c r="H36" s="22"/>
      <c r="I36" s="22"/>
      <c r="J36" s="24">
        <f t="shared" si="1"/>
        <v>4000000</v>
      </c>
      <c r="K36" s="37"/>
    </row>
    <row r="37" spans="1:11" ht="112.5">
      <c r="A37" s="18" t="s">
        <v>174</v>
      </c>
      <c r="B37" s="19"/>
      <c r="C37" s="20" t="s">
        <v>171</v>
      </c>
      <c r="D37" s="21" t="s">
        <v>175</v>
      </c>
      <c r="E37" s="5"/>
      <c r="F37" s="5" t="s">
        <v>176</v>
      </c>
      <c r="G37" s="22">
        <v>8000000</v>
      </c>
      <c r="H37" s="22"/>
      <c r="I37" s="22"/>
      <c r="J37" s="24">
        <f t="shared" si="1"/>
        <v>8000000</v>
      </c>
      <c r="K37" s="37"/>
    </row>
    <row r="38" spans="1:11" ht="168.75">
      <c r="A38" s="18" t="s">
        <v>182</v>
      </c>
      <c r="B38" s="19" t="s">
        <v>183</v>
      </c>
      <c r="C38" s="20" t="s">
        <v>171</v>
      </c>
      <c r="D38" s="21" t="s">
        <v>184</v>
      </c>
      <c r="E38" s="5"/>
      <c r="F38" s="5" t="s">
        <v>185</v>
      </c>
      <c r="G38" s="22">
        <v>5000000</v>
      </c>
      <c r="H38" s="22"/>
      <c r="I38" s="22"/>
      <c r="J38" s="24">
        <f t="shared" si="1"/>
        <v>5000000</v>
      </c>
      <c r="K38" s="37"/>
    </row>
    <row r="39" spans="1:11" ht="78.75">
      <c r="A39" s="18" t="s">
        <v>182</v>
      </c>
      <c r="B39" s="19" t="s">
        <v>154</v>
      </c>
      <c r="C39" s="20" t="s">
        <v>171</v>
      </c>
      <c r="D39" s="21" t="s">
        <v>186</v>
      </c>
      <c r="E39" s="5"/>
      <c r="F39" s="5" t="s">
        <v>187</v>
      </c>
      <c r="G39" s="22">
        <v>3500000</v>
      </c>
      <c r="H39" s="22"/>
      <c r="I39" s="22"/>
      <c r="J39" s="24">
        <f t="shared" si="1"/>
        <v>3500000</v>
      </c>
      <c r="K39" s="37"/>
    </row>
    <row r="40" spans="1:11" ht="67.5">
      <c r="A40" s="18" t="s">
        <v>182</v>
      </c>
      <c r="B40" s="19"/>
      <c r="C40" s="20" t="s">
        <v>171</v>
      </c>
      <c r="D40" s="21" t="s">
        <v>188</v>
      </c>
      <c r="E40" s="5"/>
      <c r="F40" s="5" t="s">
        <v>189</v>
      </c>
      <c r="G40" s="22">
        <v>4500000</v>
      </c>
      <c r="H40" s="22"/>
      <c r="I40" s="22"/>
      <c r="J40" s="24">
        <f t="shared" si="1"/>
        <v>4500000</v>
      </c>
      <c r="K40" s="37"/>
    </row>
    <row r="41" spans="1:11" ht="12.75">
      <c r="A41" s="18" t="s">
        <v>182</v>
      </c>
      <c r="B41" s="19"/>
      <c r="C41" s="20" t="s">
        <v>171</v>
      </c>
      <c r="D41" s="21"/>
      <c r="E41" s="5"/>
      <c r="F41" s="5" t="s">
        <v>190</v>
      </c>
      <c r="G41" s="22">
        <v>425000</v>
      </c>
      <c r="H41" s="22"/>
      <c r="I41" s="22"/>
      <c r="J41" s="24">
        <f t="shared" si="1"/>
        <v>425000</v>
      </c>
      <c r="K41" s="37"/>
    </row>
    <row r="42" spans="1:11" ht="12.75">
      <c r="A42" s="18" t="s">
        <v>182</v>
      </c>
      <c r="B42" s="19"/>
      <c r="C42" s="20" t="s">
        <v>171</v>
      </c>
      <c r="D42" s="21"/>
      <c r="E42" s="5"/>
      <c r="F42" s="5" t="s">
        <v>191</v>
      </c>
      <c r="G42" s="22">
        <v>1000000</v>
      </c>
      <c r="H42" s="22"/>
      <c r="I42" s="22"/>
      <c r="J42" s="24">
        <f t="shared" si="1"/>
        <v>1000000</v>
      </c>
      <c r="K42" s="37"/>
    </row>
    <row r="43" spans="1:11" ht="191.25">
      <c r="A43" s="18" t="s">
        <v>146</v>
      </c>
      <c r="B43" s="19" t="s">
        <v>165</v>
      </c>
      <c r="C43" s="20" t="s">
        <v>166</v>
      </c>
      <c r="D43" s="21" t="s">
        <v>167</v>
      </c>
      <c r="E43" s="5"/>
      <c r="F43" s="5" t="s">
        <v>168</v>
      </c>
      <c r="G43" s="22">
        <v>1000000</v>
      </c>
      <c r="H43" s="22"/>
      <c r="I43" s="22"/>
      <c r="J43" s="24">
        <f t="shared" si="1"/>
        <v>1000000</v>
      </c>
      <c r="K43" s="37"/>
    </row>
    <row r="44" spans="1:11" ht="144" customHeight="1">
      <c r="A44" s="18" t="s">
        <v>182</v>
      </c>
      <c r="B44" s="19" t="s">
        <v>161</v>
      </c>
      <c r="C44" s="20" t="s">
        <v>284</v>
      </c>
      <c r="D44" s="21" t="s">
        <v>285</v>
      </c>
      <c r="E44" s="5"/>
      <c r="F44" s="5" t="s">
        <v>286</v>
      </c>
      <c r="G44" s="22">
        <v>1000000</v>
      </c>
      <c r="H44" s="22">
        <v>50000</v>
      </c>
      <c r="I44" s="22"/>
      <c r="J44" s="24">
        <f t="shared" si="1"/>
        <v>1050000</v>
      </c>
      <c r="K44" s="37"/>
    </row>
    <row r="45" spans="1:11" ht="123.75" customHeight="1">
      <c r="A45" s="18" t="s">
        <v>146</v>
      </c>
      <c r="B45" s="19" t="s">
        <v>147</v>
      </c>
      <c r="C45" s="20" t="s">
        <v>151</v>
      </c>
      <c r="D45" s="21" t="s">
        <v>152</v>
      </c>
      <c r="E45" s="5"/>
      <c r="F45" s="5" t="s">
        <v>153</v>
      </c>
      <c r="G45" s="22">
        <v>1250000</v>
      </c>
      <c r="H45" s="22"/>
      <c r="I45" s="22"/>
      <c r="J45" s="24">
        <f t="shared" si="1"/>
        <v>1250000</v>
      </c>
      <c r="K45" s="37"/>
    </row>
    <row r="46" spans="1:11" ht="114.75" customHeight="1">
      <c r="A46" s="18" t="s">
        <v>174</v>
      </c>
      <c r="B46" s="19" t="s">
        <v>170</v>
      </c>
      <c r="C46" s="20" t="s">
        <v>151</v>
      </c>
      <c r="D46" s="21" t="s">
        <v>177</v>
      </c>
      <c r="E46" s="5"/>
      <c r="F46" s="5" t="s">
        <v>178</v>
      </c>
      <c r="G46" s="22">
        <v>4500000</v>
      </c>
      <c r="H46" s="22"/>
      <c r="I46" s="22"/>
      <c r="J46" s="24">
        <f t="shared" si="1"/>
        <v>4500000</v>
      </c>
      <c r="K46" s="37"/>
    </row>
    <row r="47" spans="1:11" ht="84" customHeight="1">
      <c r="A47" s="18" t="s">
        <v>182</v>
      </c>
      <c r="B47" s="19" t="s">
        <v>170</v>
      </c>
      <c r="C47" s="20" t="s">
        <v>287</v>
      </c>
      <c r="D47" s="21" t="s">
        <v>288</v>
      </c>
      <c r="E47" s="5"/>
      <c r="F47" s="5" t="s">
        <v>289</v>
      </c>
      <c r="G47" s="24">
        <v>3400000</v>
      </c>
      <c r="H47" s="24"/>
      <c r="I47" s="24"/>
      <c r="J47" s="24">
        <f t="shared" si="1"/>
        <v>3400000</v>
      </c>
      <c r="K47" s="37"/>
    </row>
    <row r="48" spans="1:11" ht="126" customHeight="1">
      <c r="A48" s="18" t="s">
        <v>182</v>
      </c>
      <c r="B48" s="19" t="s">
        <v>154</v>
      </c>
      <c r="C48" s="20" t="s">
        <v>221</v>
      </c>
      <c r="D48" s="21" t="s">
        <v>222</v>
      </c>
      <c r="E48" s="21"/>
      <c r="F48" s="5" t="s">
        <v>223</v>
      </c>
      <c r="G48" s="22">
        <v>150000</v>
      </c>
      <c r="H48" s="22"/>
      <c r="I48" s="22"/>
      <c r="J48" s="24">
        <f t="shared" si="1"/>
        <v>150000</v>
      </c>
      <c r="K48" s="37"/>
    </row>
    <row r="49" spans="1:11" ht="111" customHeight="1">
      <c r="A49" s="18" t="s">
        <v>182</v>
      </c>
      <c r="B49" s="19" t="s">
        <v>154</v>
      </c>
      <c r="C49" s="20" t="s">
        <v>221</v>
      </c>
      <c r="D49" s="21" t="s">
        <v>224</v>
      </c>
      <c r="E49" s="21"/>
      <c r="F49" s="5" t="s">
        <v>225</v>
      </c>
      <c r="G49" s="22">
        <v>5500000</v>
      </c>
      <c r="H49" s="22"/>
      <c r="I49" s="22">
        <v>500000</v>
      </c>
      <c r="J49" s="24">
        <f t="shared" si="1"/>
        <v>6000000</v>
      </c>
      <c r="K49" s="37"/>
    </row>
    <row r="50" spans="1:11" ht="135.75" customHeight="1">
      <c r="A50" s="18" t="s">
        <v>182</v>
      </c>
      <c r="B50" s="19" t="s">
        <v>154</v>
      </c>
      <c r="C50" s="20" t="s">
        <v>221</v>
      </c>
      <c r="D50" s="21" t="s">
        <v>226</v>
      </c>
      <c r="E50" s="21"/>
      <c r="F50" s="5" t="s">
        <v>227</v>
      </c>
      <c r="G50" s="22">
        <v>750000</v>
      </c>
      <c r="H50" s="22"/>
      <c r="I50" s="22"/>
      <c r="J50" s="24">
        <f t="shared" si="1"/>
        <v>750000</v>
      </c>
      <c r="K50" s="37"/>
    </row>
    <row r="51" spans="1:11" ht="45">
      <c r="A51" s="18" t="s">
        <v>182</v>
      </c>
      <c r="B51" s="19" t="s">
        <v>154</v>
      </c>
      <c r="C51" s="20" t="s">
        <v>221</v>
      </c>
      <c r="D51" s="21" t="s">
        <v>228</v>
      </c>
      <c r="E51" s="21"/>
      <c r="F51" s="5" t="s">
        <v>229</v>
      </c>
      <c r="G51" s="22">
        <v>212758</v>
      </c>
      <c r="H51" s="22">
        <v>100000</v>
      </c>
      <c r="I51" s="22"/>
      <c r="J51" s="24">
        <f t="shared" si="1"/>
        <v>312758</v>
      </c>
      <c r="K51" s="37"/>
    </row>
    <row r="52" spans="1:11" ht="45">
      <c r="A52" s="18" t="s">
        <v>182</v>
      </c>
      <c r="B52" s="19" t="s">
        <v>154</v>
      </c>
      <c r="C52" s="20" t="s">
        <v>221</v>
      </c>
      <c r="D52" s="21" t="s">
        <v>230</v>
      </c>
      <c r="E52" s="21"/>
      <c r="F52" s="5" t="s">
        <v>231</v>
      </c>
      <c r="G52" s="22">
        <v>400000</v>
      </c>
      <c r="H52" s="22">
        <v>100000</v>
      </c>
      <c r="I52" s="22"/>
      <c r="J52" s="24">
        <f t="shared" si="1"/>
        <v>500000</v>
      </c>
      <c r="K52" s="37"/>
    </row>
    <row r="53" spans="1:11" ht="78.75">
      <c r="A53" s="18" t="s">
        <v>146</v>
      </c>
      <c r="B53" s="19" t="s">
        <v>154</v>
      </c>
      <c r="C53" s="20" t="s">
        <v>155</v>
      </c>
      <c r="D53" s="21" t="s">
        <v>156</v>
      </c>
      <c r="E53" s="5"/>
      <c r="F53" s="5" t="s">
        <v>157</v>
      </c>
      <c r="G53" s="22">
        <v>1700000</v>
      </c>
      <c r="H53" s="22">
        <v>0</v>
      </c>
      <c r="I53" s="22">
        <v>0</v>
      </c>
      <c r="J53" s="24">
        <f t="shared" si="1"/>
        <v>1700000</v>
      </c>
      <c r="K53" s="37"/>
    </row>
    <row r="54" spans="1:11" ht="139.5" customHeight="1">
      <c r="A54" s="18" t="s">
        <v>182</v>
      </c>
      <c r="B54" s="19" t="s">
        <v>154</v>
      </c>
      <c r="C54" s="20" t="s">
        <v>155</v>
      </c>
      <c r="D54" s="21" t="s">
        <v>232</v>
      </c>
      <c r="E54" s="5"/>
      <c r="F54" s="5" t="s">
        <v>233</v>
      </c>
      <c r="G54" s="22">
        <v>2000000</v>
      </c>
      <c r="H54" s="22">
        <v>1000000</v>
      </c>
      <c r="I54" s="22">
        <v>2000000</v>
      </c>
      <c r="J54" s="24">
        <f t="shared" si="1"/>
        <v>5000000</v>
      </c>
      <c r="K54" s="37"/>
    </row>
    <row r="55" spans="1:11" ht="45">
      <c r="A55" s="18" t="s">
        <v>182</v>
      </c>
      <c r="B55" s="19" t="s">
        <v>154</v>
      </c>
      <c r="C55" s="20" t="s">
        <v>155</v>
      </c>
      <c r="D55" s="21" t="s">
        <v>234</v>
      </c>
      <c r="E55" s="5"/>
      <c r="F55" s="5" t="s">
        <v>235</v>
      </c>
      <c r="G55" s="22">
        <v>250000</v>
      </c>
      <c r="H55" s="22"/>
      <c r="I55" s="22"/>
      <c r="J55" s="24">
        <f t="shared" si="1"/>
        <v>250000</v>
      </c>
      <c r="K55" s="37"/>
    </row>
    <row r="56" spans="1:11" ht="78.75">
      <c r="A56" s="18" t="s">
        <v>182</v>
      </c>
      <c r="B56" s="19" t="s">
        <v>154</v>
      </c>
      <c r="C56" s="20" t="s">
        <v>155</v>
      </c>
      <c r="D56" s="21" t="s">
        <v>236</v>
      </c>
      <c r="E56" s="5"/>
      <c r="F56" s="5" t="s">
        <v>237</v>
      </c>
      <c r="G56" s="22">
        <v>2200000</v>
      </c>
      <c r="H56" s="22"/>
      <c r="I56" s="22"/>
      <c r="J56" s="24">
        <f t="shared" si="1"/>
        <v>2200000</v>
      </c>
      <c r="K56" s="37"/>
    </row>
    <row r="57" spans="1:11" ht="56.25">
      <c r="A57" s="18" t="s">
        <v>182</v>
      </c>
      <c r="B57" s="19" t="s">
        <v>154</v>
      </c>
      <c r="C57" s="20" t="s">
        <v>155</v>
      </c>
      <c r="D57" s="21" t="s">
        <v>238</v>
      </c>
      <c r="E57" s="5"/>
      <c r="F57" s="5" t="s">
        <v>239</v>
      </c>
      <c r="G57" s="22">
        <v>1603065</v>
      </c>
      <c r="H57" s="22"/>
      <c r="I57" s="22"/>
      <c r="J57" s="24">
        <f t="shared" si="1"/>
        <v>1603065</v>
      </c>
      <c r="K57" s="37"/>
    </row>
    <row r="58" spans="1:11" ht="123.75">
      <c r="A58" s="18" t="s">
        <v>182</v>
      </c>
      <c r="B58" s="19" t="s">
        <v>154</v>
      </c>
      <c r="C58" s="20" t="s">
        <v>209</v>
      </c>
      <c r="D58" s="21" t="s">
        <v>210</v>
      </c>
      <c r="E58" s="21"/>
      <c r="F58" s="5" t="s">
        <v>211</v>
      </c>
      <c r="G58" s="22">
        <v>5000000</v>
      </c>
      <c r="H58" s="22"/>
      <c r="I58" s="22"/>
      <c r="J58" s="24">
        <f t="shared" si="1"/>
        <v>5000000</v>
      </c>
      <c r="K58" s="37"/>
    </row>
    <row r="59" spans="1:11" ht="112.5">
      <c r="A59" s="18" t="s">
        <v>182</v>
      </c>
      <c r="B59" s="19" t="s">
        <v>246</v>
      </c>
      <c r="C59" s="20" t="s">
        <v>247</v>
      </c>
      <c r="D59" s="21" t="s">
        <v>248</v>
      </c>
      <c r="E59" s="5"/>
      <c r="F59" s="5" t="s">
        <v>249</v>
      </c>
      <c r="G59" s="22">
        <v>2138832</v>
      </c>
      <c r="H59" s="22"/>
      <c r="I59" s="22"/>
      <c r="J59" s="24">
        <f t="shared" si="1"/>
        <v>2138832</v>
      </c>
      <c r="K59" s="37"/>
    </row>
    <row r="60" spans="1:11" ht="101.25">
      <c r="A60" s="18" t="s">
        <v>182</v>
      </c>
      <c r="B60" s="19" t="s">
        <v>183</v>
      </c>
      <c r="C60" s="20" t="s">
        <v>247</v>
      </c>
      <c r="D60" s="21" t="s">
        <v>250</v>
      </c>
      <c r="E60" s="5"/>
      <c r="F60" s="5" t="s">
        <v>251</v>
      </c>
      <c r="G60" s="22">
        <v>1250000</v>
      </c>
      <c r="H60" s="22"/>
      <c r="I60" s="22"/>
      <c r="J60" s="24">
        <f t="shared" si="1"/>
        <v>1250000</v>
      </c>
      <c r="K60" s="37"/>
    </row>
    <row r="61" spans="1:11" ht="123" customHeight="1" thickBot="1">
      <c r="A61" s="18" t="s">
        <v>182</v>
      </c>
      <c r="B61" s="19" t="s">
        <v>154</v>
      </c>
      <c r="C61" s="20" t="s">
        <v>247</v>
      </c>
      <c r="D61" s="21" t="s">
        <v>252</v>
      </c>
      <c r="E61" s="5"/>
      <c r="F61" s="5" t="s">
        <v>253</v>
      </c>
      <c r="G61" s="22">
        <v>750000</v>
      </c>
      <c r="H61" s="22"/>
      <c r="I61" s="22"/>
      <c r="J61" s="24">
        <f t="shared" si="1"/>
        <v>750000</v>
      </c>
      <c r="K61" s="37"/>
    </row>
    <row r="62" spans="1:11" ht="13.5" thickBot="1">
      <c r="A62" s="25" t="s">
        <v>293</v>
      </c>
      <c r="B62" s="26"/>
      <c r="C62" s="27"/>
      <c r="D62" s="28"/>
      <c r="E62" s="29"/>
      <c r="F62" s="29"/>
      <c r="G62" s="30">
        <f>SUM(G9:G61)</f>
        <v>137608688</v>
      </c>
      <c r="H62" s="30">
        <f>SUM(H9:H61)</f>
        <v>2150000</v>
      </c>
      <c r="I62" s="30">
        <f>SUM(I9:I61)</f>
        <v>10500000</v>
      </c>
      <c r="J62" s="30">
        <f>SUM(J9:J61)</f>
        <v>150258688</v>
      </c>
      <c r="K62" s="37"/>
    </row>
    <row r="63" spans="1:11" ht="12.75">
      <c r="A63" s="31" t="s">
        <v>1</v>
      </c>
      <c r="B63" s="19"/>
      <c r="C63" s="20"/>
      <c r="D63" s="21"/>
      <c r="E63" s="5"/>
      <c r="F63" s="5"/>
      <c r="G63" s="22"/>
      <c r="H63" s="22"/>
      <c r="I63" s="22"/>
      <c r="J63" s="24"/>
      <c r="K63" s="37"/>
    </row>
    <row r="64" spans="1:11" ht="168.75">
      <c r="A64" s="18" t="s">
        <v>7</v>
      </c>
      <c r="B64" s="19" t="s">
        <v>154</v>
      </c>
      <c r="C64" s="20" t="s">
        <v>162</v>
      </c>
      <c r="D64" s="21" t="s">
        <v>39</v>
      </c>
      <c r="E64" s="5"/>
      <c r="F64" s="5" t="s">
        <v>56</v>
      </c>
      <c r="G64" s="22">
        <v>4600000</v>
      </c>
      <c r="H64" s="22"/>
      <c r="I64" s="22"/>
      <c r="J64" s="24">
        <f aca="true" t="shared" si="2" ref="J64:J110">SUM(G64:I64)</f>
        <v>4600000</v>
      </c>
      <c r="K64" s="37"/>
    </row>
    <row r="65" spans="1:11" ht="135">
      <c r="A65" s="18" t="s">
        <v>7</v>
      </c>
      <c r="B65" s="19" t="s">
        <v>154</v>
      </c>
      <c r="C65" s="20" t="s">
        <v>162</v>
      </c>
      <c r="D65" s="21" t="s">
        <v>57</v>
      </c>
      <c r="E65" s="5"/>
      <c r="F65" s="5" t="s">
        <v>58</v>
      </c>
      <c r="G65" s="22">
        <v>2100000</v>
      </c>
      <c r="H65" s="22"/>
      <c r="I65" s="22"/>
      <c r="J65" s="24">
        <f t="shared" si="2"/>
        <v>2100000</v>
      </c>
      <c r="K65" s="37"/>
    </row>
    <row r="66" spans="1:11" ht="146.25">
      <c r="A66" s="18" t="s">
        <v>7</v>
      </c>
      <c r="B66" s="19" t="s">
        <v>246</v>
      </c>
      <c r="C66" s="20" t="s">
        <v>30</v>
      </c>
      <c r="D66" s="21" t="s">
        <v>31</v>
      </c>
      <c r="E66" s="21"/>
      <c r="F66" s="5" t="s">
        <v>32</v>
      </c>
      <c r="G66" s="24">
        <v>10010182</v>
      </c>
      <c r="H66" s="24"/>
      <c r="I66" s="24">
        <v>7989818</v>
      </c>
      <c r="J66" s="24">
        <f t="shared" si="2"/>
        <v>18000000</v>
      </c>
      <c r="K66" s="37"/>
    </row>
    <row r="67" spans="1:11" ht="123.75">
      <c r="A67" s="18" t="s">
        <v>7</v>
      </c>
      <c r="B67" s="19" t="s">
        <v>246</v>
      </c>
      <c r="C67" s="20" t="s">
        <v>30</v>
      </c>
      <c r="D67" s="21" t="s">
        <v>33</v>
      </c>
      <c r="E67" s="21"/>
      <c r="F67" s="5" t="s">
        <v>34</v>
      </c>
      <c r="G67" s="24">
        <v>800000</v>
      </c>
      <c r="H67" s="24"/>
      <c r="I67" s="24">
        <v>1000000</v>
      </c>
      <c r="J67" s="24">
        <f t="shared" si="2"/>
        <v>1800000</v>
      </c>
      <c r="K67" s="37"/>
    </row>
    <row r="68" spans="1:11" ht="135">
      <c r="A68" s="18" t="s">
        <v>7</v>
      </c>
      <c r="B68" s="19" t="s">
        <v>170</v>
      </c>
      <c r="C68" s="20" t="s">
        <v>59</v>
      </c>
      <c r="D68" s="21" t="s">
        <v>60</v>
      </c>
      <c r="E68" s="5"/>
      <c r="F68" s="5" t="s">
        <v>61</v>
      </c>
      <c r="G68" s="22">
        <v>5000000</v>
      </c>
      <c r="H68" s="22"/>
      <c r="I68" s="22"/>
      <c r="J68" s="24">
        <f t="shared" si="2"/>
        <v>5000000</v>
      </c>
      <c r="K68" s="37"/>
    </row>
    <row r="69" spans="1:11" ht="78.75">
      <c r="A69" s="18" t="s">
        <v>7</v>
      </c>
      <c r="B69" s="19" t="s">
        <v>170</v>
      </c>
      <c r="C69" s="20" t="s">
        <v>158</v>
      </c>
      <c r="D69" s="21" t="s">
        <v>45</v>
      </c>
      <c r="E69" s="5"/>
      <c r="F69" s="5" t="s">
        <v>46</v>
      </c>
      <c r="G69" s="22">
        <v>7000000</v>
      </c>
      <c r="H69" s="22"/>
      <c r="I69" s="22"/>
      <c r="J69" s="24">
        <f t="shared" si="2"/>
        <v>7000000</v>
      </c>
      <c r="K69" s="37"/>
    </row>
    <row r="70" spans="1:11" ht="101.25">
      <c r="A70" s="18" t="s">
        <v>7</v>
      </c>
      <c r="B70" s="19" t="s">
        <v>154</v>
      </c>
      <c r="C70" s="20" t="s">
        <v>158</v>
      </c>
      <c r="D70" s="21" t="s">
        <v>47</v>
      </c>
      <c r="E70" s="5"/>
      <c r="F70" s="5" t="s">
        <v>48</v>
      </c>
      <c r="G70" s="22">
        <v>2500000</v>
      </c>
      <c r="H70" s="22"/>
      <c r="I70" s="22"/>
      <c r="J70" s="24">
        <f t="shared" si="2"/>
        <v>2500000</v>
      </c>
      <c r="K70" s="37"/>
    </row>
    <row r="71" spans="1:11" ht="101.25">
      <c r="A71" s="18" t="s">
        <v>7</v>
      </c>
      <c r="B71" s="19" t="s">
        <v>165</v>
      </c>
      <c r="C71" s="20" t="s">
        <v>158</v>
      </c>
      <c r="D71" s="21" t="s">
        <v>49</v>
      </c>
      <c r="E71" s="5"/>
      <c r="F71" s="5" t="s">
        <v>50</v>
      </c>
      <c r="G71" s="22">
        <v>1870187</v>
      </c>
      <c r="H71" s="22"/>
      <c r="I71" s="22"/>
      <c r="J71" s="24">
        <f t="shared" si="2"/>
        <v>1870187</v>
      </c>
      <c r="K71" s="37"/>
    </row>
    <row r="72" spans="1:11" ht="45">
      <c r="A72" s="18" t="s">
        <v>7</v>
      </c>
      <c r="B72" s="19" t="s">
        <v>170</v>
      </c>
      <c r="C72" s="20" t="s">
        <v>267</v>
      </c>
      <c r="D72" s="21" t="s">
        <v>62</v>
      </c>
      <c r="E72" s="5"/>
      <c r="F72" s="5" t="s">
        <v>63</v>
      </c>
      <c r="G72" s="22">
        <v>2500000</v>
      </c>
      <c r="H72" s="22"/>
      <c r="I72" s="22"/>
      <c r="J72" s="24">
        <f t="shared" si="2"/>
        <v>2500000</v>
      </c>
      <c r="K72" s="37"/>
    </row>
    <row r="73" spans="1:11" ht="67.5">
      <c r="A73" s="18" t="s">
        <v>7</v>
      </c>
      <c r="B73" s="19"/>
      <c r="C73" s="20" t="s">
        <v>267</v>
      </c>
      <c r="D73" s="21" t="s">
        <v>64</v>
      </c>
      <c r="E73" s="5"/>
      <c r="F73" s="5" t="s">
        <v>65</v>
      </c>
      <c r="G73" s="22">
        <v>200000</v>
      </c>
      <c r="H73" s="22"/>
      <c r="I73" s="22"/>
      <c r="J73" s="24">
        <f t="shared" si="2"/>
        <v>200000</v>
      </c>
      <c r="K73" s="37"/>
    </row>
    <row r="74" spans="1:11" ht="112.5">
      <c r="A74" s="18" t="s">
        <v>7</v>
      </c>
      <c r="B74" s="19" t="s">
        <v>183</v>
      </c>
      <c r="C74" s="20" t="s">
        <v>270</v>
      </c>
      <c r="D74" s="21" t="s">
        <v>66</v>
      </c>
      <c r="E74" s="5"/>
      <c r="F74" s="5" t="s">
        <v>67</v>
      </c>
      <c r="G74" s="22">
        <v>2893235</v>
      </c>
      <c r="H74" s="22"/>
      <c r="I74" s="22"/>
      <c r="J74" s="24">
        <f t="shared" si="2"/>
        <v>2893235</v>
      </c>
      <c r="K74" s="37"/>
    </row>
    <row r="75" spans="1:11" ht="90">
      <c r="A75" s="18" t="s">
        <v>7</v>
      </c>
      <c r="B75" s="19" t="s">
        <v>154</v>
      </c>
      <c r="C75" s="20" t="s">
        <v>270</v>
      </c>
      <c r="D75" s="21" t="s">
        <v>68</v>
      </c>
      <c r="E75" s="5"/>
      <c r="F75" s="5" t="s">
        <v>69</v>
      </c>
      <c r="G75" s="22">
        <v>3000000</v>
      </c>
      <c r="H75" s="22"/>
      <c r="I75" s="22"/>
      <c r="J75" s="24">
        <f t="shared" si="2"/>
        <v>3000000</v>
      </c>
      <c r="K75" s="37"/>
    </row>
    <row r="76" spans="1:11" ht="78.75">
      <c r="A76" s="18" t="s">
        <v>7</v>
      </c>
      <c r="B76" s="19" t="s">
        <v>147</v>
      </c>
      <c r="C76" s="20" t="s">
        <v>212</v>
      </c>
      <c r="D76" s="21" t="s">
        <v>35</v>
      </c>
      <c r="E76" s="21"/>
      <c r="F76" s="5" t="s">
        <v>36</v>
      </c>
      <c r="G76" s="22">
        <v>4972760</v>
      </c>
      <c r="H76" s="22"/>
      <c r="I76" s="22"/>
      <c r="J76" s="24">
        <f t="shared" si="2"/>
        <v>4972760</v>
      </c>
      <c r="K76" s="37"/>
    </row>
    <row r="77" spans="1:11" ht="67.5">
      <c r="A77" s="18" t="s">
        <v>7</v>
      </c>
      <c r="B77" s="19" t="s">
        <v>154</v>
      </c>
      <c r="C77" s="20" t="s">
        <v>148</v>
      </c>
      <c r="D77" s="21" t="s">
        <v>37</v>
      </c>
      <c r="E77" s="21"/>
      <c r="F77" s="5" t="s">
        <v>38</v>
      </c>
      <c r="G77" s="22">
        <v>2500000</v>
      </c>
      <c r="H77" s="22"/>
      <c r="I77" s="22"/>
      <c r="J77" s="24">
        <f t="shared" si="2"/>
        <v>2500000</v>
      </c>
      <c r="K77" s="37"/>
    </row>
    <row r="78" spans="1:11" ht="123.75">
      <c r="A78" s="18" t="s">
        <v>7</v>
      </c>
      <c r="B78" s="19" t="s">
        <v>154</v>
      </c>
      <c r="C78" s="20" t="s">
        <v>70</v>
      </c>
      <c r="D78" s="21" t="s">
        <v>71</v>
      </c>
      <c r="E78" s="5"/>
      <c r="F78" s="5" t="s">
        <v>72</v>
      </c>
      <c r="G78" s="22">
        <v>10140000</v>
      </c>
      <c r="H78" s="22"/>
      <c r="I78" s="22">
        <v>500000</v>
      </c>
      <c r="J78" s="24">
        <f t="shared" si="2"/>
        <v>10640000</v>
      </c>
      <c r="K78" s="37"/>
    </row>
    <row r="79" spans="1:11" ht="180">
      <c r="A79" s="18" t="s">
        <v>7</v>
      </c>
      <c r="B79" s="19" t="s">
        <v>154</v>
      </c>
      <c r="C79" s="20" t="s">
        <v>51</v>
      </c>
      <c r="D79" s="21" t="s">
        <v>52</v>
      </c>
      <c r="E79" s="5"/>
      <c r="F79" s="5" t="s">
        <v>53</v>
      </c>
      <c r="G79" s="22">
        <v>6530000</v>
      </c>
      <c r="H79" s="22"/>
      <c r="I79" s="22"/>
      <c r="J79" s="24">
        <f t="shared" si="2"/>
        <v>6530000</v>
      </c>
      <c r="K79" s="37"/>
    </row>
    <row r="80" spans="1:11" ht="78.75">
      <c r="A80" s="18" t="s">
        <v>7</v>
      </c>
      <c r="B80" s="19" t="s">
        <v>170</v>
      </c>
      <c r="C80" s="20" t="s">
        <v>51</v>
      </c>
      <c r="D80" s="21" t="s">
        <v>54</v>
      </c>
      <c r="E80" s="5"/>
      <c r="F80" s="5" t="s">
        <v>55</v>
      </c>
      <c r="G80" s="22">
        <v>750000</v>
      </c>
      <c r="H80" s="22"/>
      <c r="I80" s="22"/>
      <c r="J80" s="24">
        <f t="shared" si="2"/>
        <v>750000</v>
      </c>
      <c r="K80" s="37"/>
    </row>
    <row r="81" spans="1:11" ht="168.75">
      <c r="A81" s="18" t="s">
        <v>2</v>
      </c>
      <c r="B81" s="19" t="s">
        <v>182</v>
      </c>
      <c r="C81" s="20" t="s">
        <v>192</v>
      </c>
      <c r="D81" s="21" t="s">
        <v>3</v>
      </c>
      <c r="E81" s="21"/>
      <c r="F81" s="5" t="s">
        <v>4</v>
      </c>
      <c r="G81" s="22">
        <v>72705000</v>
      </c>
      <c r="H81" s="22"/>
      <c r="I81" s="22">
        <v>3295000</v>
      </c>
      <c r="J81" s="24">
        <f t="shared" si="2"/>
        <v>76000000</v>
      </c>
      <c r="K81" s="37"/>
    </row>
    <row r="82" spans="1:11" ht="78.75">
      <c r="A82" s="18" t="s">
        <v>7</v>
      </c>
      <c r="B82" s="19" t="s">
        <v>147</v>
      </c>
      <c r="C82" s="20" t="s">
        <v>192</v>
      </c>
      <c r="D82" s="21" t="s">
        <v>105</v>
      </c>
      <c r="E82" s="21"/>
      <c r="F82" s="5" t="s">
        <v>106</v>
      </c>
      <c r="G82" s="22">
        <v>1000000</v>
      </c>
      <c r="H82" s="22"/>
      <c r="I82" s="22">
        <v>3000000</v>
      </c>
      <c r="J82" s="24">
        <f t="shared" si="2"/>
        <v>4000000</v>
      </c>
      <c r="K82" s="37"/>
    </row>
    <row r="83" spans="1:11" ht="112.5">
      <c r="A83" s="18" t="s">
        <v>7</v>
      </c>
      <c r="B83" s="19" t="s">
        <v>154</v>
      </c>
      <c r="C83" s="20" t="s">
        <v>294</v>
      </c>
      <c r="D83" s="21" t="s">
        <v>109</v>
      </c>
      <c r="E83" s="23"/>
      <c r="F83" s="5" t="s">
        <v>18</v>
      </c>
      <c r="G83" s="24">
        <v>3750000</v>
      </c>
      <c r="H83" s="24"/>
      <c r="I83" s="24">
        <v>1800000</v>
      </c>
      <c r="J83" s="24">
        <f t="shared" si="2"/>
        <v>5550000</v>
      </c>
      <c r="K83" s="37"/>
    </row>
    <row r="84" spans="1:11" ht="90">
      <c r="A84" s="18" t="s">
        <v>7</v>
      </c>
      <c r="B84" s="19" t="s">
        <v>19</v>
      </c>
      <c r="C84" s="20" t="s">
        <v>294</v>
      </c>
      <c r="D84" s="21" t="s">
        <v>20</v>
      </c>
      <c r="E84" s="23"/>
      <c r="F84" s="5" t="s">
        <v>21</v>
      </c>
      <c r="G84" s="24">
        <v>500000</v>
      </c>
      <c r="H84" s="24">
        <v>100000</v>
      </c>
      <c r="I84" s="24">
        <v>100000</v>
      </c>
      <c r="J84" s="24">
        <f t="shared" si="2"/>
        <v>700000</v>
      </c>
      <c r="K84" s="37"/>
    </row>
    <row r="85" spans="1:11" ht="112.5">
      <c r="A85" s="18" t="s">
        <v>7</v>
      </c>
      <c r="B85" s="19" t="s">
        <v>154</v>
      </c>
      <c r="C85" s="20" t="s">
        <v>294</v>
      </c>
      <c r="D85" s="21" t="s">
        <v>22</v>
      </c>
      <c r="E85" s="23"/>
      <c r="F85" s="5" t="s">
        <v>23</v>
      </c>
      <c r="G85" s="24">
        <v>3000000</v>
      </c>
      <c r="H85" s="24">
        <v>250000</v>
      </c>
      <c r="I85" s="24">
        <v>250000</v>
      </c>
      <c r="J85" s="24">
        <f t="shared" si="2"/>
        <v>3500000</v>
      </c>
      <c r="K85" s="37"/>
    </row>
    <row r="86" spans="1:11" ht="146.25">
      <c r="A86" s="18" t="s">
        <v>7</v>
      </c>
      <c r="B86" s="19" t="s">
        <v>198</v>
      </c>
      <c r="C86" s="20" t="s">
        <v>195</v>
      </c>
      <c r="D86" s="21" t="s">
        <v>107</v>
      </c>
      <c r="E86" s="23"/>
      <c r="F86" s="5" t="s">
        <v>108</v>
      </c>
      <c r="G86" s="24">
        <v>6000000</v>
      </c>
      <c r="H86" s="24"/>
      <c r="I86" s="24"/>
      <c r="J86" s="24">
        <f t="shared" si="2"/>
        <v>6000000</v>
      </c>
      <c r="K86" s="37"/>
    </row>
    <row r="87" spans="1:11" ht="202.5">
      <c r="A87" s="18" t="s">
        <v>7</v>
      </c>
      <c r="B87" s="19" t="s">
        <v>182</v>
      </c>
      <c r="C87" s="20" t="s">
        <v>24</v>
      </c>
      <c r="D87" s="21" t="s">
        <v>25</v>
      </c>
      <c r="E87" s="23"/>
      <c r="F87" s="5" t="s">
        <v>26</v>
      </c>
      <c r="G87" s="24">
        <v>14075956</v>
      </c>
      <c r="H87" s="24"/>
      <c r="I87" s="24">
        <v>30000000</v>
      </c>
      <c r="J87" s="24">
        <f t="shared" si="2"/>
        <v>44075956</v>
      </c>
      <c r="K87" s="37"/>
    </row>
    <row r="88" spans="1:11" ht="258.75">
      <c r="A88" s="18" t="s">
        <v>7</v>
      </c>
      <c r="B88" s="19" t="s">
        <v>8</v>
      </c>
      <c r="C88" s="20" t="s">
        <v>171</v>
      </c>
      <c r="D88" s="21" t="s">
        <v>9</v>
      </c>
      <c r="E88" s="5"/>
      <c r="F88" s="5" t="s">
        <v>10</v>
      </c>
      <c r="G88" s="22">
        <v>32000000</v>
      </c>
      <c r="H88" s="22"/>
      <c r="I88" s="22">
        <v>4000000</v>
      </c>
      <c r="J88" s="24">
        <f t="shared" si="2"/>
        <v>36000000</v>
      </c>
      <c r="K88" s="37"/>
    </row>
    <row r="89" spans="1:11" ht="225">
      <c r="A89" s="18" t="s">
        <v>7</v>
      </c>
      <c r="B89" s="19" t="s">
        <v>8</v>
      </c>
      <c r="C89" s="20" t="s">
        <v>171</v>
      </c>
      <c r="D89" s="21" t="s">
        <v>11</v>
      </c>
      <c r="E89" s="5"/>
      <c r="F89" s="5" t="s">
        <v>12</v>
      </c>
      <c r="G89" s="22">
        <v>14000000</v>
      </c>
      <c r="H89" s="22"/>
      <c r="I89" s="22">
        <v>13875000</v>
      </c>
      <c r="J89" s="24">
        <f t="shared" si="2"/>
        <v>27875000</v>
      </c>
      <c r="K89" s="37"/>
    </row>
    <row r="90" spans="1:11" ht="157.5">
      <c r="A90" s="18" t="s">
        <v>7</v>
      </c>
      <c r="B90" s="19" t="s">
        <v>202</v>
      </c>
      <c r="C90" s="20" t="s">
        <v>171</v>
      </c>
      <c r="D90" s="21" t="s">
        <v>13</v>
      </c>
      <c r="E90" s="5"/>
      <c r="F90" s="5" t="s">
        <v>96</v>
      </c>
      <c r="G90" s="22">
        <v>10000000</v>
      </c>
      <c r="H90" s="22"/>
      <c r="I90" s="22">
        <v>9598000</v>
      </c>
      <c r="J90" s="24">
        <f t="shared" si="2"/>
        <v>19598000</v>
      </c>
      <c r="K90" s="37"/>
    </row>
    <row r="91" spans="1:11" ht="225">
      <c r="A91" s="18" t="s">
        <v>7</v>
      </c>
      <c r="B91" s="19" t="s">
        <v>8</v>
      </c>
      <c r="C91" s="20" t="s">
        <v>171</v>
      </c>
      <c r="D91" s="21" t="s">
        <v>97</v>
      </c>
      <c r="E91" s="5"/>
      <c r="F91" s="5" t="s">
        <v>98</v>
      </c>
      <c r="G91" s="22">
        <v>12000000</v>
      </c>
      <c r="H91" s="22"/>
      <c r="I91" s="22">
        <v>13000000</v>
      </c>
      <c r="J91" s="24">
        <f t="shared" si="2"/>
        <v>25000000</v>
      </c>
      <c r="K91" s="37"/>
    </row>
    <row r="92" spans="1:11" ht="180">
      <c r="A92" s="18" t="s">
        <v>7</v>
      </c>
      <c r="B92" s="19" t="s">
        <v>273</v>
      </c>
      <c r="C92" s="20" t="s">
        <v>171</v>
      </c>
      <c r="D92" s="21" t="s">
        <v>99</v>
      </c>
      <c r="E92" s="5"/>
      <c r="F92" s="5" t="s">
        <v>100</v>
      </c>
      <c r="G92" s="22">
        <v>10000000</v>
      </c>
      <c r="H92" s="22"/>
      <c r="I92" s="22">
        <v>2000000</v>
      </c>
      <c r="J92" s="24">
        <f t="shared" si="2"/>
        <v>12000000</v>
      </c>
      <c r="K92" s="37"/>
    </row>
    <row r="93" spans="1:11" ht="22.5">
      <c r="A93" s="18" t="s">
        <v>7</v>
      </c>
      <c r="B93" s="19"/>
      <c r="C93" s="20" t="s">
        <v>171</v>
      </c>
      <c r="D93" s="21" t="s">
        <v>101</v>
      </c>
      <c r="E93" s="5"/>
      <c r="F93" s="5" t="s">
        <v>102</v>
      </c>
      <c r="G93" s="22">
        <v>3350000</v>
      </c>
      <c r="H93" s="22"/>
      <c r="I93" s="22"/>
      <c r="J93" s="24">
        <f t="shared" si="2"/>
        <v>3350000</v>
      </c>
      <c r="K93" s="37"/>
    </row>
    <row r="94" spans="1:11" ht="12.75">
      <c r="A94" s="18" t="s">
        <v>7</v>
      </c>
      <c r="B94" s="19"/>
      <c r="C94" s="20" t="s">
        <v>171</v>
      </c>
      <c r="D94" s="21"/>
      <c r="E94" s="5"/>
      <c r="F94" s="5" t="s">
        <v>103</v>
      </c>
      <c r="G94" s="22">
        <v>2045534</v>
      </c>
      <c r="H94" s="22"/>
      <c r="I94" s="22"/>
      <c r="J94" s="24">
        <f t="shared" si="2"/>
        <v>2045534</v>
      </c>
      <c r="K94" s="37"/>
    </row>
    <row r="95" spans="1:11" ht="12.75">
      <c r="A95" s="18" t="s">
        <v>7</v>
      </c>
      <c r="B95" s="19"/>
      <c r="C95" s="20" t="s">
        <v>171</v>
      </c>
      <c r="D95" s="21"/>
      <c r="E95" s="5"/>
      <c r="F95" s="5" t="s">
        <v>104</v>
      </c>
      <c r="G95" s="22">
        <v>1100000</v>
      </c>
      <c r="H95" s="22"/>
      <c r="I95" s="22"/>
      <c r="J95" s="24">
        <f t="shared" si="2"/>
        <v>1100000</v>
      </c>
      <c r="K95" s="37"/>
    </row>
    <row r="96" spans="1:11" ht="168.75">
      <c r="A96" s="18" t="s">
        <v>7</v>
      </c>
      <c r="B96" s="19" t="s">
        <v>92</v>
      </c>
      <c r="C96" s="20" t="s">
        <v>166</v>
      </c>
      <c r="D96" s="21" t="s">
        <v>93</v>
      </c>
      <c r="E96" s="5"/>
      <c r="F96" s="5" t="s">
        <v>94</v>
      </c>
      <c r="G96" s="22">
        <v>600000</v>
      </c>
      <c r="H96" s="22"/>
      <c r="I96" s="22"/>
      <c r="J96" s="24">
        <f t="shared" si="2"/>
        <v>600000</v>
      </c>
      <c r="K96" s="37"/>
    </row>
    <row r="97" spans="1:11" ht="90">
      <c r="A97" s="18" t="s">
        <v>7</v>
      </c>
      <c r="B97" s="19" t="s">
        <v>154</v>
      </c>
      <c r="C97" s="20" t="s">
        <v>284</v>
      </c>
      <c r="D97" s="21" t="s">
        <v>73</v>
      </c>
      <c r="E97" s="5"/>
      <c r="F97" s="5" t="s">
        <v>74</v>
      </c>
      <c r="G97" s="22">
        <v>770000</v>
      </c>
      <c r="H97" s="22">
        <v>230000</v>
      </c>
      <c r="I97" s="22"/>
      <c r="J97" s="24">
        <f t="shared" si="2"/>
        <v>1000000</v>
      </c>
      <c r="K97" s="37"/>
    </row>
    <row r="98" spans="1:11" ht="123.75">
      <c r="A98" s="18" t="s">
        <v>7</v>
      </c>
      <c r="B98" s="19" t="s">
        <v>154</v>
      </c>
      <c r="C98" s="20" t="s">
        <v>284</v>
      </c>
      <c r="D98" s="21" t="s">
        <v>75</v>
      </c>
      <c r="E98" s="5"/>
      <c r="F98" s="5" t="s">
        <v>76</v>
      </c>
      <c r="G98" s="22">
        <v>3000000</v>
      </c>
      <c r="H98" s="22"/>
      <c r="I98" s="22">
        <v>65000</v>
      </c>
      <c r="J98" s="24">
        <f t="shared" si="2"/>
        <v>3065000</v>
      </c>
      <c r="K98" s="37"/>
    </row>
    <row r="99" spans="1:11" ht="168.75">
      <c r="A99" s="18" t="s">
        <v>7</v>
      </c>
      <c r="B99" s="19" t="s">
        <v>154</v>
      </c>
      <c r="C99" s="20" t="s">
        <v>284</v>
      </c>
      <c r="D99" s="21" t="s">
        <v>77</v>
      </c>
      <c r="E99" s="5"/>
      <c r="F99" s="5" t="s">
        <v>78</v>
      </c>
      <c r="G99" s="22">
        <v>1000000</v>
      </c>
      <c r="H99" s="22">
        <v>250000</v>
      </c>
      <c r="I99" s="22"/>
      <c r="J99" s="24">
        <f t="shared" si="2"/>
        <v>1250000</v>
      </c>
      <c r="K99" s="37"/>
    </row>
    <row r="100" spans="1:11" ht="101.25">
      <c r="A100" s="18" t="s">
        <v>7</v>
      </c>
      <c r="B100" s="19" t="s">
        <v>154</v>
      </c>
      <c r="C100" s="20" t="s">
        <v>79</v>
      </c>
      <c r="D100" s="21" t="s">
        <v>80</v>
      </c>
      <c r="E100" s="5"/>
      <c r="F100" s="5" t="s">
        <v>81</v>
      </c>
      <c r="G100" s="24">
        <v>11775000</v>
      </c>
      <c r="H100" s="24"/>
      <c r="I100" s="24"/>
      <c r="J100" s="24">
        <f t="shared" si="2"/>
        <v>11775000</v>
      </c>
      <c r="K100" s="37"/>
    </row>
    <row r="101" spans="1:11" ht="112.5">
      <c r="A101" s="18" t="s">
        <v>7</v>
      </c>
      <c r="B101" s="19" t="s">
        <v>183</v>
      </c>
      <c r="C101" s="20" t="s">
        <v>151</v>
      </c>
      <c r="D101" s="21" t="s">
        <v>39</v>
      </c>
      <c r="E101" s="5"/>
      <c r="F101" s="5" t="s">
        <v>40</v>
      </c>
      <c r="G101" s="22">
        <v>4000000</v>
      </c>
      <c r="H101" s="22"/>
      <c r="I101" s="22"/>
      <c r="J101" s="24">
        <f t="shared" si="2"/>
        <v>4000000</v>
      </c>
      <c r="K101" s="37"/>
    </row>
    <row r="102" spans="1:11" ht="135">
      <c r="A102" s="18" t="s">
        <v>7</v>
      </c>
      <c r="B102" s="19" t="s">
        <v>147</v>
      </c>
      <c r="C102" s="20" t="s">
        <v>151</v>
      </c>
      <c r="D102" s="21" t="s">
        <v>41</v>
      </c>
      <c r="E102" s="5"/>
      <c r="F102" s="5" t="s">
        <v>42</v>
      </c>
      <c r="G102" s="22">
        <v>750000</v>
      </c>
      <c r="H102" s="22"/>
      <c r="I102" s="22"/>
      <c r="J102" s="24">
        <f t="shared" si="2"/>
        <v>750000</v>
      </c>
      <c r="K102" s="37"/>
    </row>
    <row r="103" spans="1:11" ht="78.75">
      <c r="A103" s="18" t="s">
        <v>7</v>
      </c>
      <c r="B103" s="19" t="s">
        <v>170</v>
      </c>
      <c r="C103" s="20" t="s">
        <v>287</v>
      </c>
      <c r="D103" s="21" t="s">
        <v>82</v>
      </c>
      <c r="E103" s="5"/>
      <c r="F103" s="5" t="s">
        <v>83</v>
      </c>
      <c r="G103" s="24">
        <v>1500000</v>
      </c>
      <c r="H103" s="24"/>
      <c r="I103" s="24">
        <v>500000</v>
      </c>
      <c r="J103" s="24">
        <f t="shared" si="2"/>
        <v>2000000</v>
      </c>
      <c r="K103" s="37"/>
    </row>
    <row r="104" spans="1:11" ht="180">
      <c r="A104" s="18" t="s">
        <v>2</v>
      </c>
      <c r="B104" s="19" t="s">
        <v>147</v>
      </c>
      <c r="C104" s="20" t="s">
        <v>221</v>
      </c>
      <c r="D104" s="21" t="s">
        <v>5</v>
      </c>
      <c r="E104" s="21"/>
      <c r="F104" s="5" t="s">
        <v>6</v>
      </c>
      <c r="G104" s="22">
        <v>2500000</v>
      </c>
      <c r="H104" s="22"/>
      <c r="I104" s="22">
        <v>6000000</v>
      </c>
      <c r="J104" s="24">
        <f t="shared" si="2"/>
        <v>8500000</v>
      </c>
      <c r="K104" s="37"/>
    </row>
    <row r="105" spans="1:11" ht="67.5">
      <c r="A105" s="18" t="s">
        <v>7</v>
      </c>
      <c r="B105" s="19" t="s">
        <v>154</v>
      </c>
      <c r="C105" s="20" t="s">
        <v>155</v>
      </c>
      <c r="D105" s="21" t="s">
        <v>43</v>
      </c>
      <c r="E105" s="5"/>
      <c r="F105" s="5" t="s">
        <v>44</v>
      </c>
      <c r="G105" s="22">
        <v>250000</v>
      </c>
      <c r="H105" s="22"/>
      <c r="I105" s="22"/>
      <c r="J105" s="24">
        <f t="shared" si="2"/>
        <v>250000</v>
      </c>
      <c r="K105" s="37"/>
    </row>
    <row r="106" spans="1:11" ht="236.25">
      <c r="A106" s="18" t="s">
        <v>7</v>
      </c>
      <c r="B106" s="19" t="s">
        <v>154</v>
      </c>
      <c r="C106" s="20" t="s">
        <v>84</v>
      </c>
      <c r="D106" s="21" t="s">
        <v>85</v>
      </c>
      <c r="E106" s="5"/>
      <c r="F106" s="5" t="s">
        <v>86</v>
      </c>
      <c r="G106" s="24">
        <v>10525765</v>
      </c>
      <c r="H106" s="24"/>
      <c r="I106" s="24"/>
      <c r="J106" s="24">
        <f t="shared" si="2"/>
        <v>10525765</v>
      </c>
      <c r="K106" s="37"/>
    </row>
    <row r="107" spans="1:11" ht="67.5">
      <c r="A107" s="18" t="s">
        <v>7</v>
      </c>
      <c r="B107" s="19" t="s">
        <v>154</v>
      </c>
      <c r="C107" s="20" t="s">
        <v>84</v>
      </c>
      <c r="D107" s="21" t="s">
        <v>87</v>
      </c>
      <c r="E107" s="5"/>
      <c r="F107" s="5" t="s">
        <v>88</v>
      </c>
      <c r="G107" s="24">
        <v>5499235</v>
      </c>
      <c r="H107" s="24"/>
      <c r="I107" s="24"/>
      <c r="J107" s="24">
        <f t="shared" si="2"/>
        <v>5499235</v>
      </c>
      <c r="K107" s="37"/>
    </row>
    <row r="108" spans="1:11" ht="78.75">
      <c r="A108" s="18" t="s">
        <v>7</v>
      </c>
      <c r="B108" s="19" t="s">
        <v>154</v>
      </c>
      <c r="C108" s="20" t="s">
        <v>209</v>
      </c>
      <c r="D108" s="21" t="s">
        <v>105</v>
      </c>
      <c r="E108" s="21"/>
      <c r="F108" s="5" t="s">
        <v>27</v>
      </c>
      <c r="G108" s="22">
        <v>10000000</v>
      </c>
      <c r="H108" s="22"/>
      <c r="I108" s="22"/>
      <c r="J108" s="24">
        <f t="shared" si="2"/>
        <v>10000000</v>
      </c>
      <c r="K108" s="37"/>
    </row>
    <row r="109" spans="1:11" ht="112.5">
      <c r="A109" s="18" t="s">
        <v>7</v>
      </c>
      <c r="B109" s="19" t="s">
        <v>154</v>
      </c>
      <c r="C109" s="20" t="s">
        <v>209</v>
      </c>
      <c r="D109" s="21" t="s">
        <v>28</v>
      </c>
      <c r="E109" s="21"/>
      <c r="F109" s="5" t="s">
        <v>29</v>
      </c>
      <c r="G109" s="22">
        <v>4695329</v>
      </c>
      <c r="H109" s="22"/>
      <c r="I109" s="22"/>
      <c r="J109" s="24">
        <f t="shared" si="2"/>
        <v>4695329</v>
      </c>
      <c r="K109" s="37"/>
    </row>
    <row r="110" spans="1:11" ht="259.5" thickBot="1">
      <c r="A110" s="18" t="s">
        <v>7</v>
      </c>
      <c r="B110" s="19" t="s">
        <v>154</v>
      </c>
      <c r="C110" s="20" t="s">
        <v>89</v>
      </c>
      <c r="D110" s="21" t="s">
        <v>90</v>
      </c>
      <c r="E110" s="5"/>
      <c r="F110" s="5" t="s">
        <v>91</v>
      </c>
      <c r="G110" s="22">
        <v>5100000</v>
      </c>
      <c r="H110" s="22"/>
      <c r="I110" s="22"/>
      <c r="J110" s="24">
        <f t="shared" si="2"/>
        <v>5100000</v>
      </c>
      <c r="K110" s="37"/>
    </row>
    <row r="111" spans="1:11" ht="12.75">
      <c r="A111" s="38" t="s">
        <v>95</v>
      </c>
      <c r="B111" s="39"/>
      <c r="C111" s="40"/>
      <c r="D111" s="41"/>
      <c r="E111" s="42"/>
      <c r="F111" s="42"/>
      <c r="G111" s="43">
        <f>SUM(G64:G110)</f>
        <v>314858183</v>
      </c>
      <c r="H111" s="43">
        <f>SUM(H64:H110)</f>
        <v>830000</v>
      </c>
      <c r="I111" s="43">
        <f>SUM(I64:I110)</f>
        <v>96972818</v>
      </c>
      <c r="J111" s="43">
        <f>SUM(J64:J110)</f>
        <v>412661001</v>
      </c>
      <c r="K111" s="37"/>
    </row>
    <row r="112" spans="1:11" ht="13.5" thickBot="1">
      <c r="A112" s="44" t="s">
        <v>15</v>
      </c>
      <c r="B112" s="46"/>
      <c r="C112" s="46"/>
      <c r="D112" s="46"/>
      <c r="E112" s="46"/>
      <c r="F112" s="46"/>
      <c r="G112" s="47">
        <f>+G111+G62</f>
        <v>452466871</v>
      </c>
      <c r="H112" s="47">
        <f>+H111+H62</f>
        <v>2980000</v>
      </c>
      <c r="I112" s="47">
        <f>+I111+I62</f>
        <v>107472818</v>
      </c>
      <c r="J112" s="47">
        <f>+J111+J62</f>
        <v>562919689</v>
      </c>
      <c r="K112" s="45"/>
    </row>
    <row r="113" ht="13.5" thickTop="1"/>
  </sheetData>
  <mergeCells count="4">
    <mergeCell ref="D3:J3"/>
    <mergeCell ref="D4:J4"/>
    <mergeCell ref="D5:J5"/>
    <mergeCell ref="D6:J6"/>
  </mergeCells>
  <printOptions horizontalCentered="1"/>
  <pageMargins left="0.5" right="0.5" top="1" bottom="1"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F236"/>
  <sheetViews>
    <sheetView workbookViewId="0" topLeftCell="A1">
      <selection activeCell="D30" sqref="D30"/>
    </sheetView>
  </sheetViews>
  <sheetFormatPr defaultColWidth="9.140625" defaultRowHeight="12.75"/>
  <cols>
    <col min="1" max="1" width="26.421875" style="0" customWidth="1"/>
    <col min="2" max="2" width="2.7109375" style="0" customWidth="1"/>
    <col min="3" max="3" width="17.140625" style="48" customWidth="1"/>
    <col min="4" max="4" width="17.140625" style="0" customWidth="1"/>
    <col min="5" max="5" width="3.140625" style="0" customWidth="1"/>
    <col min="6" max="6" width="10.8515625" style="0" customWidth="1"/>
  </cols>
  <sheetData>
    <row r="1" spans="1:4" s="51" customFormat="1" ht="12.75">
      <c r="A1" s="56" t="s">
        <v>124</v>
      </c>
      <c r="B1" s="56"/>
      <c r="C1" s="56"/>
      <c r="D1" s="56"/>
    </row>
    <row r="2" spans="1:4" s="51" customFormat="1" ht="12.75">
      <c r="A2" s="76" t="s">
        <v>125</v>
      </c>
      <c r="B2" s="76"/>
      <c r="C2" s="76"/>
      <c r="D2" s="76"/>
    </row>
    <row r="3" spans="1:4" s="51" customFormat="1" ht="12.75">
      <c r="A3" s="50"/>
      <c r="B3" s="50"/>
      <c r="C3" s="53"/>
      <c r="D3" s="54"/>
    </row>
    <row r="4" spans="1:4" s="51" customFormat="1" ht="12.75">
      <c r="A4" s="50"/>
      <c r="B4" s="50"/>
      <c r="C4" s="53"/>
      <c r="D4" s="53"/>
    </row>
    <row r="5" spans="1:4" s="51" customFormat="1" ht="12.75">
      <c r="A5" s="50"/>
      <c r="B5" s="50"/>
      <c r="C5" s="53"/>
      <c r="D5" s="53"/>
    </row>
    <row r="6" spans="1:4" ht="12.75">
      <c r="A6" s="55"/>
      <c r="B6" s="50"/>
      <c r="C6" s="53"/>
      <c r="D6" s="53"/>
    </row>
    <row r="7" spans="1:6" ht="33.75">
      <c r="A7" s="57" t="s">
        <v>139</v>
      </c>
      <c r="C7" s="58" t="s">
        <v>110</v>
      </c>
      <c r="D7" s="35" t="s">
        <v>16</v>
      </c>
      <c r="F7" s="35" t="s">
        <v>0</v>
      </c>
    </row>
    <row r="8" spans="1:6" ht="12.75">
      <c r="A8" t="s">
        <v>171</v>
      </c>
      <c r="C8" s="59">
        <v>3908846</v>
      </c>
      <c r="D8" s="60">
        <v>4005811</v>
      </c>
      <c r="F8" s="77">
        <f>+D8-C8</f>
        <v>96965</v>
      </c>
    </row>
    <row r="9" spans="1:6" ht="12.75">
      <c r="A9" t="s">
        <v>111</v>
      </c>
      <c r="C9" s="59">
        <v>175558</v>
      </c>
      <c r="D9" s="61">
        <v>175558</v>
      </c>
      <c r="F9" s="77">
        <f aca="true" t="shared" si="0" ref="F9:F44">+D9-C9</f>
        <v>0</v>
      </c>
    </row>
    <row r="10" spans="1:6" ht="12.75">
      <c r="A10" t="s">
        <v>112</v>
      </c>
      <c r="C10" s="59">
        <v>2665144</v>
      </c>
      <c r="D10" s="61">
        <v>2063296</v>
      </c>
      <c r="F10" s="77">
        <f t="shared" si="0"/>
        <v>-601848</v>
      </c>
    </row>
    <row r="11" spans="1:6" ht="12.75">
      <c r="A11" s="49" t="s">
        <v>113</v>
      </c>
      <c r="B11" s="62"/>
      <c r="C11" s="63">
        <f>SUM(C8:C10)</f>
        <v>6749548</v>
      </c>
      <c r="D11" s="64">
        <f>SUM(D8:D10)</f>
        <v>6244665</v>
      </c>
      <c r="F11" s="78">
        <f t="shared" si="0"/>
        <v>-504883</v>
      </c>
    </row>
    <row r="12" spans="1:6" ht="12.75">
      <c r="A12" t="s">
        <v>192</v>
      </c>
      <c r="C12" s="59">
        <v>3956252</v>
      </c>
      <c r="D12" s="61">
        <v>3983697</v>
      </c>
      <c r="F12" s="77">
        <f t="shared" si="0"/>
        <v>27445</v>
      </c>
    </row>
    <row r="13" spans="1:6" ht="12.75">
      <c r="A13" t="s">
        <v>114</v>
      </c>
      <c r="C13" s="59">
        <v>0</v>
      </c>
      <c r="D13" s="61">
        <v>0</v>
      </c>
      <c r="F13" s="77">
        <f t="shared" si="0"/>
        <v>0</v>
      </c>
    </row>
    <row r="14" spans="1:6" ht="12.75">
      <c r="A14" t="s">
        <v>115</v>
      </c>
      <c r="C14" s="59">
        <v>0</v>
      </c>
      <c r="D14" s="61">
        <v>0</v>
      </c>
      <c r="F14" s="77">
        <f t="shared" si="0"/>
        <v>0</v>
      </c>
    </row>
    <row r="15" spans="1:6" ht="12.75">
      <c r="A15" t="s">
        <v>195</v>
      </c>
      <c r="C15" s="59">
        <v>632809</v>
      </c>
      <c r="D15" s="61">
        <v>632809</v>
      </c>
      <c r="F15" s="77">
        <f t="shared" si="0"/>
        <v>0</v>
      </c>
    </row>
    <row r="16" spans="1:6" ht="12.75">
      <c r="A16" t="s">
        <v>116</v>
      </c>
      <c r="C16" s="59">
        <v>369437</v>
      </c>
      <c r="D16" s="61">
        <v>369437</v>
      </c>
      <c r="F16" s="77">
        <f t="shared" si="0"/>
        <v>0</v>
      </c>
    </row>
    <row r="17" spans="1:6" ht="12.75">
      <c r="A17" t="s">
        <v>294</v>
      </c>
      <c r="C17" s="59">
        <v>236261</v>
      </c>
      <c r="D17" s="61">
        <v>236261</v>
      </c>
      <c r="F17" s="77">
        <f t="shared" si="0"/>
        <v>0</v>
      </c>
    </row>
    <row r="18" spans="1:6" ht="12.75">
      <c r="A18" t="s">
        <v>117</v>
      </c>
      <c r="C18" s="59">
        <v>166518</v>
      </c>
      <c r="D18" s="61">
        <v>166518</v>
      </c>
      <c r="F18" s="77">
        <f t="shared" si="0"/>
        <v>0</v>
      </c>
    </row>
    <row r="19" spans="1:6" ht="12.75">
      <c r="A19" t="s">
        <v>24</v>
      </c>
      <c r="C19" s="59">
        <v>217874</v>
      </c>
      <c r="D19" s="61">
        <v>217874</v>
      </c>
      <c r="F19" s="77">
        <f t="shared" si="0"/>
        <v>0</v>
      </c>
    </row>
    <row r="20" spans="1:6" ht="12.75">
      <c r="A20" s="49" t="s">
        <v>118</v>
      </c>
      <c r="B20" s="62"/>
      <c r="C20" s="63">
        <f>SUM(C12:C19)</f>
        <v>5579151</v>
      </c>
      <c r="D20" s="63">
        <f>SUM(D12:D19)</f>
        <v>5606596</v>
      </c>
      <c r="F20" s="78">
        <f t="shared" si="0"/>
        <v>27445</v>
      </c>
    </row>
    <row r="21" spans="1:6" ht="12.75">
      <c r="A21" t="s">
        <v>209</v>
      </c>
      <c r="C21" s="59">
        <v>1022270</v>
      </c>
      <c r="D21" s="61">
        <v>1022270</v>
      </c>
      <c r="F21" s="77">
        <f t="shared" si="0"/>
        <v>0</v>
      </c>
    </row>
    <row r="22" spans="1:6" ht="12.75">
      <c r="A22" t="s">
        <v>30</v>
      </c>
      <c r="C22" s="59">
        <v>608284</v>
      </c>
      <c r="D22" s="61">
        <v>608284</v>
      </c>
      <c r="F22" s="77">
        <f t="shared" si="0"/>
        <v>0</v>
      </c>
    </row>
    <row r="23" spans="1:6" ht="12.75">
      <c r="A23" t="s">
        <v>212</v>
      </c>
      <c r="C23" s="59">
        <v>1057960</v>
      </c>
      <c r="D23" s="61">
        <v>1057960</v>
      </c>
      <c r="F23" s="77">
        <f t="shared" si="0"/>
        <v>0</v>
      </c>
    </row>
    <row r="24" spans="1:6" ht="12.75">
      <c r="A24" t="s">
        <v>148</v>
      </c>
      <c r="C24" s="59">
        <v>436924</v>
      </c>
      <c r="D24" s="61">
        <v>436924</v>
      </c>
      <c r="F24" s="77">
        <f t="shared" si="0"/>
        <v>0</v>
      </c>
    </row>
    <row r="25" spans="1:6" ht="12.75">
      <c r="A25" t="s">
        <v>119</v>
      </c>
      <c r="C25" s="59">
        <v>360414</v>
      </c>
      <c r="D25" s="61">
        <v>392373</v>
      </c>
      <c r="F25" s="77">
        <f t="shared" si="0"/>
        <v>31959</v>
      </c>
    </row>
    <row r="26" spans="1:6" ht="12.75">
      <c r="A26" t="s">
        <v>155</v>
      </c>
      <c r="C26" s="59">
        <v>665865</v>
      </c>
      <c r="D26" s="61">
        <v>665865</v>
      </c>
      <c r="F26" s="77">
        <f t="shared" si="0"/>
        <v>0</v>
      </c>
    </row>
    <row r="27" spans="1:6" ht="12.75">
      <c r="A27" t="s">
        <v>221</v>
      </c>
      <c r="C27" s="59">
        <v>590921</v>
      </c>
      <c r="D27" s="61">
        <v>590921</v>
      </c>
      <c r="F27" s="77">
        <f t="shared" si="0"/>
        <v>0</v>
      </c>
    </row>
    <row r="28" spans="1:6" ht="12.75">
      <c r="A28" t="s">
        <v>240</v>
      </c>
      <c r="C28" s="59">
        <v>496170</v>
      </c>
      <c r="D28" s="61">
        <v>751142</v>
      </c>
      <c r="F28" s="77">
        <f t="shared" si="0"/>
        <v>254972</v>
      </c>
    </row>
    <row r="29" spans="1:6" ht="12.75">
      <c r="A29" t="s">
        <v>158</v>
      </c>
      <c r="C29" s="59">
        <v>358824</v>
      </c>
      <c r="D29" s="61">
        <v>358824</v>
      </c>
      <c r="F29" s="77">
        <f t="shared" si="0"/>
        <v>0</v>
      </c>
    </row>
    <row r="30" spans="1:6" ht="12.75">
      <c r="A30" t="s">
        <v>120</v>
      </c>
      <c r="C30" s="59">
        <v>386286</v>
      </c>
      <c r="D30" s="61"/>
      <c r="F30" s="77">
        <f t="shared" si="0"/>
        <v>-386286</v>
      </c>
    </row>
    <row r="31" spans="1:6" ht="12.75">
      <c r="A31" t="s">
        <v>247</v>
      </c>
      <c r="C31" s="59">
        <v>303500</v>
      </c>
      <c r="D31" s="61">
        <v>303500</v>
      </c>
      <c r="F31" s="77">
        <f t="shared" si="0"/>
        <v>0</v>
      </c>
    </row>
    <row r="32" spans="1:6" ht="12.75">
      <c r="A32" t="s">
        <v>121</v>
      </c>
      <c r="C32" s="59">
        <v>162939</v>
      </c>
      <c r="D32" s="61">
        <v>224867</v>
      </c>
      <c r="F32" s="77">
        <f t="shared" si="0"/>
        <v>61928</v>
      </c>
    </row>
    <row r="33" spans="1:6" ht="12.75">
      <c r="A33" t="s">
        <v>256</v>
      </c>
      <c r="C33" s="59">
        <v>248712</v>
      </c>
      <c r="D33" s="61">
        <v>248712</v>
      </c>
      <c r="F33" s="77">
        <f t="shared" si="0"/>
        <v>0</v>
      </c>
    </row>
    <row r="34" spans="1:6" ht="12.75">
      <c r="A34" t="s">
        <v>122</v>
      </c>
      <c r="C34" s="59">
        <v>149625</v>
      </c>
      <c r="D34" s="61">
        <v>226539</v>
      </c>
      <c r="F34" s="77">
        <f t="shared" si="0"/>
        <v>76914</v>
      </c>
    </row>
    <row r="35" spans="1:6" ht="12.75">
      <c r="A35" t="s">
        <v>267</v>
      </c>
      <c r="C35" s="59">
        <v>242902</v>
      </c>
      <c r="D35" s="61">
        <v>242902</v>
      </c>
      <c r="F35" s="77">
        <f t="shared" si="0"/>
        <v>0</v>
      </c>
    </row>
    <row r="36" spans="1:6" ht="12.75">
      <c r="A36" t="s">
        <v>279</v>
      </c>
      <c r="C36" s="59">
        <v>282315</v>
      </c>
      <c r="D36" s="61">
        <v>282315</v>
      </c>
      <c r="F36" s="77">
        <f t="shared" si="0"/>
        <v>0</v>
      </c>
    </row>
    <row r="37" spans="1:6" ht="12.75">
      <c r="A37" t="s">
        <v>270</v>
      </c>
      <c r="C37" s="59">
        <v>570269</v>
      </c>
      <c r="D37" s="61">
        <v>570269</v>
      </c>
      <c r="F37" s="77">
        <f t="shared" si="0"/>
        <v>0</v>
      </c>
    </row>
    <row r="38" spans="1:6" ht="12.75">
      <c r="A38" t="s">
        <v>70</v>
      </c>
      <c r="C38" s="59">
        <v>543113</v>
      </c>
      <c r="D38" s="61">
        <v>568747</v>
      </c>
      <c r="F38" s="77">
        <f t="shared" si="0"/>
        <v>25634</v>
      </c>
    </row>
    <row r="39" spans="1:6" ht="12.75">
      <c r="A39" t="s">
        <v>284</v>
      </c>
      <c r="C39" s="59">
        <v>156752</v>
      </c>
      <c r="D39" s="61">
        <v>156752</v>
      </c>
      <c r="F39" s="77">
        <f t="shared" si="0"/>
        <v>0</v>
      </c>
    </row>
    <row r="40" spans="1:6" ht="12.75">
      <c r="A40" t="s">
        <v>79</v>
      </c>
      <c r="C40" s="59">
        <v>495085</v>
      </c>
      <c r="D40" s="61">
        <v>495085</v>
      </c>
      <c r="F40" s="77">
        <f t="shared" si="0"/>
        <v>0</v>
      </c>
    </row>
    <row r="41" spans="1:6" ht="12.75">
      <c r="A41" t="s">
        <v>287</v>
      </c>
      <c r="C41" s="59">
        <v>203514</v>
      </c>
      <c r="D41" s="61">
        <v>203514</v>
      </c>
      <c r="F41" s="77">
        <f t="shared" si="0"/>
        <v>0</v>
      </c>
    </row>
    <row r="42" spans="1:6" ht="12.75">
      <c r="A42" t="s">
        <v>84</v>
      </c>
      <c r="C42" s="59">
        <v>1115455</v>
      </c>
      <c r="D42" s="61">
        <v>1152860</v>
      </c>
      <c r="F42" s="77">
        <f t="shared" si="0"/>
        <v>37405</v>
      </c>
    </row>
    <row r="43" spans="1:6" ht="12.75">
      <c r="A43" t="s">
        <v>123</v>
      </c>
      <c r="C43" s="59">
        <v>217492</v>
      </c>
      <c r="D43" s="61">
        <v>217492</v>
      </c>
      <c r="F43" s="77">
        <f t="shared" si="0"/>
        <v>0</v>
      </c>
    </row>
    <row r="44" spans="1:6" ht="13.5" thickBot="1">
      <c r="A44" s="73" t="s">
        <v>126</v>
      </c>
      <c r="B44" s="73"/>
      <c r="C44" s="74">
        <f>SUM(C21:C43)+C11+C20</f>
        <v>23004290</v>
      </c>
      <c r="D44" s="74">
        <f>SUM(D21:D43)+D11+D20</f>
        <v>22629378</v>
      </c>
      <c r="F44" s="77">
        <f t="shared" si="0"/>
        <v>-374912</v>
      </c>
    </row>
    <row r="45" spans="1:4" ht="13.5" thickTop="1">
      <c r="A45" s="50"/>
      <c r="B45" s="50"/>
      <c r="C45" s="65"/>
      <c r="D45" s="65"/>
    </row>
    <row r="46" spans="1:4" ht="12.75">
      <c r="A46" s="50"/>
      <c r="B46" s="50"/>
      <c r="C46" s="65"/>
      <c r="D46" s="65"/>
    </row>
    <row r="47" spans="1:4" ht="12.75">
      <c r="A47" s="50"/>
      <c r="B47" s="50"/>
      <c r="C47" s="65"/>
      <c r="D47" s="65"/>
    </row>
    <row r="48" spans="1:4" ht="12.75">
      <c r="A48" s="55"/>
      <c r="B48" s="50"/>
      <c r="C48" s="65"/>
      <c r="D48" s="65"/>
    </row>
    <row r="49" spans="1:4" ht="12.75">
      <c r="A49" s="50"/>
      <c r="B49" s="50"/>
      <c r="C49" s="65"/>
      <c r="D49" s="65"/>
    </row>
    <row r="50" spans="1:4" ht="12.75">
      <c r="A50" s="50"/>
      <c r="B50" s="50"/>
      <c r="C50" s="65"/>
      <c r="D50" s="65"/>
    </row>
    <row r="51" spans="1:4" ht="12.75">
      <c r="A51" s="50"/>
      <c r="B51" s="50"/>
      <c r="C51" s="65"/>
      <c r="D51" s="65"/>
    </row>
    <row r="52" spans="1:4" ht="12.75">
      <c r="A52" s="66"/>
      <c r="B52" s="50"/>
      <c r="C52" s="65"/>
      <c r="D52" s="65"/>
    </row>
    <row r="53" spans="1:4" ht="12.75">
      <c r="A53" s="50"/>
      <c r="B53" s="50"/>
      <c r="C53" s="65"/>
      <c r="D53" s="65"/>
    </row>
    <row r="54" spans="1:4" ht="12.75">
      <c r="A54" s="50"/>
      <c r="B54" s="50"/>
      <c r="C54" s="65"/>
      <c r="D54" s="65"/>
    </row>
    <row r="55" spans="1:4" ht="12.75">
      <c r="A55" s="50"/>
      <c r="B55" s="50"/>
      <c r="C55" s="65"/>
      <c r="D55" s="65"/>
    </row>
    <row r="56" spans="1:4" ht="12.75">
      <c r="A56" s="50"/>
      <c r="B56" s="50"/>
      <c r="C56" s="65"/>
      <c r="D56" s="65"/>
    </row>
    <row r="57" spans="1:4" ht="12.75">
      <c r="A57" s="50"/>
      <c r="B57" s="50"/>
      <c r="C57" s="65"/>
      <c r="D57" s="65"/>
    </row>
    <row r="58" spans="1:4" ht="12.75">
      <c r="A58" s="50"/>
      <c r="B58" s="50"/>
      <c r="C58" s="65"/>
      <c r="D58" s="65"/>
    </row>
    <row r="59" spans="1:4" ht="12.75">
      <c r="A59" s="50"/>
      <c r="B59" s="50"/>
      <c r="C59" s="65"/>
      <c r="D59" s="65"/>
    </row>
    <row r="60" spans="1:4" ht="12.75">
      <c r="A60" s="50"/>
      <c r="B60" s="50"/>
      <c r="C60" s="67"/>
      <c r="D60" s="65"/>
    </row>
    <row r="61" spans="1:4" ht="12.75">
      <c r="A61" s="66"/>
      <c r="B61" s="50"/>
      <c r="C61" s="65"/>
      <c r="D61" s="65"/>
    </row>
    <row r="62" spans="1:4" ht="12.75">
      <c r="A62" s="50"/>
      <c r="B62" s="50"/>
      <c r="C62" s="65"/>
      <c r="D62" s="65"/>
    </row>
    <row r="63" spans="1:4" ht="12.75">
      <c r="A63" s="50"/>
      <c r="B63" s="50"/>
      <c r="C63" s="65"/>
      <c r="D63" s="65"/>
    </row>
    <row r="64" spans="1:4" ht="12.75">
      <c r="A64" s="50"/>
      <c r="B64" s="50"/>
      <c r="C64" s="65"/>
      <c r="D64" s="65"/>
    </row>
    <row r="65" spans="1:4" ht="12.75">
      <c r="A65" s="50"/>
      <c r="B65" s="50"/>
      <c r="C65" s="65"/>
      <c r="D65" s="65"/>
    </row>
    <row r="66" spans="1:4" ht="12.75">
      <c r="A66" s="50"/>
      <c r="B66" s="50"/>
      <c r="C66" s="65"/>
      <c r="D66" s="65"/>
    </row>
    <row r="67" spans="1:4" ht="12.75">
      <c r="A67" s="50"/>
      <c r="B67" s="50"/>
      <c r="C67" s="65"/>
      <c r="D67" s="65"/>
    </row>
    <row r="68" spans="1:4" ht="12.75">
      <c r="A68" s="50"/>
      <c r="B68" s="50"/>
      <c r="C68" s="65"/>
      <c r="D68" s="65"/>
    </row>
    <row r="69" spans="1:4" ht="12.75">
      <c r="A69" s="50"/>
      <c r="B69" s="50"/>
      <c r="C69" s="65"/>
      <c r="D69" s="65"/>
    </row>
    <row r="70" spans="1:4" ht="12.75">
      <c r="A70" s="50"/>
      <c r="B70" s="50"/>
      <c r="C70" s="65"/>
      <c r="D70" s="65"/>
    </row>
    <row r="71" spans="1:4" ht="12.75">
      <c r="A71" s="50"/>
      <c r="B71" s="50"/>
      <c r="C71" s="65"/>
      <c r="D71" s="65"/>
    </row>
    <row r="72" spans="1:4" ht="12.75">
      <c r="A72" s="50"/>
      <c r="B72" s="50"/>
      <c r="C72" s="65"/>
      <c r="D72" s="65"/>
    </row>
    <row r="73" spans="1:4" ht="12.75">
      <c r="A73" s="50"/>
      <c r="B73" s="50"/>
      <c r="C73" s="65"/>
      <c r="D73" s="65"/>
    </row>
    <row r="74" spans="1:4" ht="12.75">
      <c r="A74" s="50"/>
      <c r="B74" s="50"/>
      <c r="C74" s="65"/>
      <c r="D74" s="65"/>
    </row>
    <row r="75" spans="1:4" ht="12.75">
      <c r="A75" s="50"/>
      <c r="B75" s="50"/>
      <c r="C75" s="65"/>
      <c r="D75" s="65"/>
    </row>
    <row r="76" spans="1:4" ht="12.75">
      <c r="A76" s="50"/>
      <c r="B76" s="50"/>
      <c r="C76" s="65"/>
      <c r="D76" s="65"/>
    </row>
    <row r="77" spans="1:4" ht="12.75">
      <c r="A77" s="50"/>
      <c r="B77" s="50"/>
      <c r="C77" s="65"/>
      <c r="D77" s="65"/>
    </row>
    <row r="78" spans="1:4" ht="12.75">
      <c r="A78" s="50"/>
      <c r="B78" s="50"/>
      <c r="C78" s="65"/>
      <c r="D78" s="65"/>
    </row>
    <row r="79" spans="1:4" ht="12.75">
      <c r="A79" s="50"/>
      <c r="B79" s="50"/>
      <c r="C79" s="65"/>
      <c r="D79" s="65"/>
    </row>
    <row r="80" spans="1:4" ht="12.75">
      <c r="A80" s="50"/>
      <c r="B80" s="50"/>
      <c r="C80" s="65"/>
      <c r="D80" s="65"/>
    </row>
    <row r="81" spans="1:4" ht="12.75">
      <c r="A81" s="50"/>
      <c r="B81" s="50"/>
      <c r="C81" s="65"/>
      <c r="D81" s="65"/>
    </row>
    <row r="82" spans="1:4" ht="12.75">
      <c r="A82" s="50"/>
      <c r="B82" s="50"/>
      <c r="C82" s="65"/>
      <c r="D82" s="65"/>
    </row>
    <row r="83" spans="1:4" ht="12.75">
      <c r="A83" s="50"/>
      <c r="B83" s="50"/>
      <c r="C83" s="65"/>
      <c r="D83" s="65"/>
    </row>
    <row r="84" spans="1:4" ht="12.75">
      <c r="A84" s="50"/>
      <c r="B84" s="50"/>
      <c r="C84" s="65"/>
      <c r="D84" s="65"/>
    </row>
    <row r="85" spans="1:4" ht="12.75">
      <c r="A85" s="50"/>
      <c r="B85" s="50"/>
      <c r="C85" s="65"/>
      <c r="D85" s="65"/>
    </row>
    <row r="86" spans="1:4" ht="12.75">
      <c r="A86" s="50"/>
      <c r="B86" s="50"/>
      <c r="C86" s="65"/>
      <c r="D86" s="65"/>
    </row>
    <row r="87" spans="1:4" ht="12.75">
      <c r="A87" s="50"/>
      <c r="B87" s="50"/>
      <c r="C87" s="65"/>
      <c r="D87" s="65"/>
    </row>
    <row r="88" spans="1:4" ht="12.75">
      <c r="A88" s="50"/>
      <c r="B88" s="50"/>
      <c r="C88" s="65"/>
      <c r="D88" s="65"/>
    </row>
    <row r="89" spans="1:4" ht="12.75">
      <c r="A89" s="50"/>
      <c r="B89" s="50"/>
      <c r="C89" s="68"/>
      <c r="D89" s="69"/>
    </row>
    <row r="90" spans="1:4" ht="12.75">
      <c r="A90" s="50"/>
      <c r="B90" s="50"/>
      <c r="C90" s="68"/>
      <c r="D90" s="69"/>
    </row>
    <row r="91" spans="1:4" ht="12.75">
      <c r="A91" s="50"/>
      <c r="B91" s="50"/>
      <c r="C91" s="68"/>
      <c r="D91" s="69"/>
    </row>
    <row r="92" spans="1:4" ht="12.75">
      <c r="A92" s="50"/>
      <c r="B92" s="50"/>
      <c r="C92" s="68"/>
      <c r="D92" s="69"/>
    </row>
    <row r="93" spans="1:4" ht="12.75">
      <c r="A93" s="50"/>
      <c r="B93" s="50"/>
      <c r="C93" s="68"/>
      <c r="D93" s="69"/>
    </row>
    <row r="94" spans="1:4" ht="12.75">
      <c r="A94" s="50"/>
      <c r="B94" s="50"/>
      <c r="C94" s="68"/>
      <c r="D94" s="69"/>
    </row>
    <row r="95" spans="1:4" ht="12.75">
      <c r="A95" s="50"/>
      <c r="B95" s="50"/>
      <c r="C95" s="68"/>
      <c r="D95" s="69"/>
    </row>
    <row r="96" spans="1:4" ht="12.75">
      <c r="A96" s="50"/>
      <c r="B96" s="50"/>
      <c r="C96" s="68"/>
      <c r="D96" s="69"/>
    </row>
    <row r="97" spans="1:4" ht="12.75">
      <c r="A97" s="50"/>
      <c r="B97" s="50"/>
      <c r="C97" s="68"/>
      <c r="D97" s="69"/>
    </row>
    <row r="98" spans="1:4" ht="12.75">
      <c r="A98" s="50"/>
      <c r="B98" s="50"/>
      <c r="C98" s="68"/>
      <c r="D98" s="69"/>
    </row>
    <row r="99" spans="1:4" ht="12.75">
      <c r="A99" s="50"/>
      <c r="B99" s="50"/>
      <c r="C99" s="68"/>
      <c r="D99" s="69"/>
    </row>
    <row r="100" spans="1:4" ht="12.75">
      <c r="A100" s="50"/>
      <c r="B100" s="50"/>
      <c r="C100" s="68"/>
      <c r="D100" s="69"/>
    </row>
    <row r="101" spans="1:4" ht="12.75">
      <c r="A101" s="50"/>
      <c r="B101" s="50"/>
      <c r="C101" s="68"/>
      <c r="D101" s="69"/>
    </row>
    <row r="102" spans="1:4" ht="12.75">
      <c r="A102" s="50"/>
      <c r="B102" s="50"/>
      <c r="C102" s="68"/>
      <c r="D102" s="69"/>
    </row>
    <row r="103" spans="1:4" ht="12.75">
      <c r="A103" s="50"/>
      <c r="B103" s="50"/>
      <c r="C103" s="68"/>
      <c r="D103" s="69"/>
    </row>
    <row r="104" spans="1:4" ht="12.75">
      <c r="A104" s="50"/>
      <c r="B104" s="50"/>
      <c r="C104" s="68"/>
      <c r="D104" s="69"/>
    </row>
    <row r="105" spans="1:4" ht="12.75">
      <c r="A105" s="50"/>
      <c r="B105" s="50"/>
      <c r="C105" s="68"/>
      <c r="D105" s="70"/>
    </row>
    <row r="106" spans="1:4" ht="12.75">
      <c r="A106" s="50"/>
      <c r="B106" s="50"/>
      <c r="C106" s="68"/>
      <c r="D106" s="69"/>
    </row>
    <row r="107" spans="1:4" ht="12.75">
      <c r="A107" s="50"/>
      <c r="B107" s="50"/>
      <c r="C107" s="68"/>
      <c r="D107" s="69"/>
    </row>
    <row r="108" spans="1:4" ht="12.75">
      <c r="A108" s="50"/>
      <c r="B108" s="50"/>
      <c r="C108" s="68"/>
      <c r="D108" s="69"/>
    </row>
    <row r="109" spans="1:4" ht="12.75">
      <c r="A109" s="50"/>
      <c r="B109" s="50"/>
      <c r="C109" s="71"/>
      <c r="D109" s="69"/>
    </row>
    <row r="110" spans="1:4" ht="12.75">
      <c r="A110" s="50"/>
      <c r="B110" s="50"/>
      <c r="C110" s="72"/>
      <c r="D110" s="52"/>
    </row>
    <row r="111" spans="1:4" ht="12.75">
      <c r="A111" s="50"/>
      <c r="B111" s="50"/>
      <c r="C111" s="50"/>
      <c r="D111" s="50"/>
    </row>
    <row r="112" spans="1:4" ht="12.75">
      <c r="A112" s="50"/>
      <c r="B112" s="50"/>
      <c r="C112" s="50"/>
      <c r="D112" s="50"/>
    </row>
    <row r="113" spans="1:4" ht="12.75">
      <c r="A113" s="50"/>
      <c r="B113" s="50"/>
      <c r="C113" s="50"/>
      <c r="D113" s="50"/>
    </row>
    <row r="114" spans="1:4" ht="12.75">
      <c r="A114" s="50"/>
      <c r="B114" s="50"/>
      <c r="C114" s="50"/>
      <c r="D114" s="50"/>
    </row>
    <row r="115" spans="1:4" ht="12.75">
      <c r="A115" s="50"/>
      <c r="B115" s="50"/>
      <c r="C115" s="50"/>
      <c r="D115" s="50"/>
    </row>
    <row r="116" spans="1:4" ht="12.75">
      <c r="A116" s="50"/>
      <c r="B116" s="50"/>
      <c r="C116" s="50"/>
      <c r="D116" s="50"/>
    </row>
    <row r="117" spans="1:4" ht="12.75">
      <c r="A117" s="50"/>
      <c r="B117" s="50"/>
      <c r="C117" s="50"/>
      <c r="D117" s="50"/>
    </row>
    <row r="118" spans="1:4" ht="12.75">
      <c r="A118" s="50"/>
      <c r="B118" s="50"/>
      <c r="C118" s="50"/>
      <c r="D118" s="50"/>
    </row>
    <row r="119" spans="1:4" ht="12.75">
      <c r="A119" s="50"/>
      <c r="B119" s="50"/>
      <c r="C119" s="50"/>
      <c r="D119" s="50"/>
    </row>
    <row r="120" spans="1:4" ht="12.75">
      <c r="A120" s="50"/>
      <c r="B120" s="50"/>
      <c r="C120" s="50"/>
      <c r="D120" s="50"/>
    </row>
    <row r="121" spans="1:4" ht="12.75">
      <c r="A121" s="50"/>
      <c r="B121" s="50"/>
      <c r="C121" s="50"/>
      <c r="D121" s="50"/>
    </row>
    <row r="122" spans="1:4" ht="12.75">
      <c r="A122" s="50"/>
      <c r="B122" s="50"/>
      <c r="C122" s="50"/>
      <c r="D122" s="50"/>
    </row>
    <row r="123" spans="1:4" ht="12.75">
      <c r="A123" s="50"/>
      <c r="B123" s="50"/>
      <c r="C123" s="50"/>
      <c r="D123" s="50"/>
    </row>
    <row r="124" spans="1:4" ht="12.75">
      <c r="A124" s="50"/>
      <c r="B124" s="50"/>
      <c r="C124" s="50"/>
      <c r="D124" s="50"/>
    </row>
    <row r="125" spans="1:4" ht="12.75">
      <c r="A125" s="50"/>
      <c r="B125" s="50"/>
      <c r="C125" s="50"/>
      <c r="D125" s="50"/>
    </row>
    <row r="126" spans="1:4" ht="12.75">
      <c r="A126" s="50"/>
      <c r="B126" s="50"/>
      <c r="C126" s="50"/>
      <c r="D126" s="50"/>
    </row>
    <row r="127" spans="1:4" ht="12.75">
      <c r="A127" s="50"/>
      <c r="B127" s="50"/>
      <c r="C127" s="50"/>
      <c r="D127" s="50"/>
    </row>
    <row r="128" spans="1:4" ht="12.75">
      <c r="A128" s="50"/>
      <c r="B128" s="50"/>
      <c r="C128" s="50"/>
      <c r="D128" s="50"/>
    </row>
    <row r="129" spans="1:4" ht="12.75">
      <c r="A129" s="50"/>
      <c r="B129" s="50"/>
      <c r="C129" s="50"/>
      <c r="D129" s="50"/>
    </row>
    <row r="130" spans="1:4" ht="12.75">
      <c r="A130" s="50"/>
      <c r="B130" s="50"/>
      <c r="C130" s="50"/>
      <c r="D130" s="50"/>
    </row>
    <row r="131" spans="1:4" ht="12.75">
      <c r="A131" s="50"/>
      <c r="B131" s="50"/>
      <c r="C131" s="50"/>
      <c r="D131" s="50"/>
    </row>
    <row r="132" spans="1:4" ht="12.75">
      <c r="A132" s="50"/>
      <c r="B132" s="50"/>
      <c r="C132" s="50"/>
      <c r="D132" s="50"/>
    </row>
    <row r="133" spans="1:4" ht="12.75">
      <c r="A133" s="50"/>
      <c r="B133" s="50"/>
      <c r="C133" s="50"/>
      <c r="D133" s="50"/>
    </row>
    <row r="134" spans="1:4" ht="12.75">
      <c r="A134" s="50"/>
      <c r="B134" s="50"/>
      <c r="C134" s="50"/>
      <c r="D134" s="50"/>
    </row>
    <row r="135" spans="1:4" ht="12.75">
      <c r="A135" s="50"/>
      <c r="B135" s="50"/>
      <c r="C135" s="50"/>
      <c r="D135" s="50"/>
    </row>
    <row r="136" spans="1:4" ht="12.75">
      <c r="A136" s="50"/>
      <c r="B136" s="50"/>
      <c r="C136" s="50"/>
      <c r="D136" s="50"/>
    </row>
    <row r="137" spans="1:4" ht="12.75">
      <c r="A137" s="50"/>
      <c r="B137" s="50"/>
      <c r="C137" s="50"/>
      <c r="D137" s="50"/>
    </row>
    <row r="138" spans="1:4" ht="12.75">
      <c r="A138" s="50"/>
      <c r="B138" s="50"/>
      <c r="C138" s="50"/>
      <c r="D138" s="50"/>
    </row>
    <row r="139" spans="1:4" ht="12.75">
      <c r="A139" s="50"/>
      <c r="B139" s="50"/>
      <c r="C139" s="50"/>
      <c r="D139" s="50"/>
    </row>
    <row r="140" spans="1:4" ht="12.75">
      <c r="A140" s="50"/>
      <c r="B140" s="50"/>
      <c r="C140" s="50"/>
      <c r="D140" s="50"/>
    </row>
    <row r="141" spans="1:4" ht="12.75">
      <c r="A141" s="50"/>
      <c r="B141" s="50"/>
      <c r="C141" s="50"/>
      <c r="D141" s="50"/>
    </row>
    <row r="142" spans="1:4" ht="12.75">
      <c r="A142" s="50"/>
      <c r="B142" s="50"/>
      <c r="C142" s="50"/>
      <c r="D142" s="50"/>
    </row>
    <row r="143" spans="1:4" ht="12.75">
      <c r="A143" s="50"/>
      <c r="B143" s="50"/>
      <c r="C143" s="50"/>
      <c r="D143" s="50"/>
    </row>
    <row r="144" spans="1:4" ht="12.75">
      <c r="A144" s="50"/>
      <c r="B144" s="50"/>
      <c r="C144" s="50"/>
      <c r="D144" s="50"/>
    </row>
    <row r="145" spans="1:4" ht="12.75">
      <c r="A145" s="50"/>
      <c r="B145" s="50"/>
      <c r="C145" s="50"/>
      <c r="D145" s="50"/>
    </row>
    <row r="146" spans="1:4" ht="12.75">
      <c r="A146" s="50"/>
      <c r="B146" s="50"/>
      <c r="C146" s="50"/>
      <c r="D146" s="50"/>
    </row>
    <row r="147" spans="1:4" ht="12.75">
      <c r="A147" s="50"/>
      <c r="B147" s="50"/>
      <c r="C147" s="50"/>
      <c r="D147" s="50"/>
    </row>
    <row r="148" spans="1:4" ht="12.75">
      <c r="A148" s="50"/>
      <c r="B148" s="50"/>
      <c r="C148" s="50"/>
      <c r="D148" s="50"/>
    </row>
    <row r="149" spans="1:4" ht="12.75">
      <c r="A149" s="50"/>
      <c r="B149" s="50"/>
      <c r="C149" s="50"/>
      <c r="D149" s="50"/>
    </row>
    <row r="150" spans="1:4" ht="12.75">
      <c r="A150" s="50"/>
      <c r="B150" s="50"/>
      <c r="C150" s="50"/>
      <c r="D150" s="50"/>
    </row>
    <row r="151" spans="1:4" ht="12.75">
      <c r="A151" s="50"/>
      <c r="B151" s="50"/>
      <c r="C151" s="50"/>
      <c r="D151" s="50"/>
    </row>
    <row r="152" spans="1:4" ht="12.75">
      <c r="A152" s="50"/>
      <c r="B152" s="50"/>
      <c r="C152" s="50"/>
      <c r="D152" s="50"/>
    </row>
    <row r="153" spans="1:4" ht="12.75">
      <c r="A153" s="50"/>
      <c r="B153" s="50"/>
      <c r="C153" s="50"/>
      <c r="D153" s="50"/>
    </row>
    <row r="154" spans="1:4" ht="12.75">
      <c r="A154" s="50"/>
      <c r="B154" s="50"/>
      <c r="C154" s="50"/>
      <c r="D154" s="50"/>
    </row>
    <row r="155" spans="1:4" ht="12.75">
      <c r="A155" s="50"/>
      <c r="B155" s="50"/>
      <c r="C155" s="50"/>
      <c r="D155" s="50"/>
    </row>
    <row r="156" spans="1:4" ht="12.75">
      <c r="A156" s="50"/>
      <c r="B156" s="50"/>
      <c r="C156" s="50"/>
      <c r="D156" s="50"/>
    </row>
    <row r="157" spans="1:4" ht="12.75">
      <c r="A157" s="50"/>
      <c r="B157" s="50"/>
      <c r="C157" s="50"/>
      <c r="D157" s="50"/>
    </row>
    <row r="158" spans="1:4" ht="12.75">
      <c r="A158" s="50"/>
      <c r="B158" s="50"/>
      <c r="C158" s="50"/>
      <c r="D158" s="50"/>
    </row>
    <row r="159" spans="1:4" ht="12.75">
      <c r="A159" s="50"/>
      <c r="B159" s="50"/>
      <c r="C159" s="50"/>
      <c r="D159" s="50"/>
    </row>
    <row r="160" spans="1:4" ht="12.75">
      <c r="A160" s="50"/>
      <c r="B160" s="50"/>
      <c r="C160" s="50"/>
      <c r="D160" s="50"/>
    </row>
    <row r="161" spans="1:4" ht="12.75">
      <c r="A161" s="50"/>
      <c r="B161" s="50"/>
      <c r="C161" s="50"/>
      <c r="D161" s="50"/>
    </row>
    <row r="162" spans="1:4" ht="12.75">
      <c r="A162" s="50"/>
      <c r="B162" s="50"/>
      <c r="C162" s="50"/>
      <c r="D162" s="50"/>
    </row>
    <row r="163" spans="1:4" ht="12.75">
      <c r="A163" s="50"/>
      <c r="B163" s="50"/>
      <c r="C163" s="50"/>
      <c r="D163" s="50"/>
    </row>
    <row r="164" spans="1:4" ht="12.75">
      <c r="A164" s="50"/>
      <c r="B164" s="50"/>
      <c r="C164" s="50"/>
      <c r="D164" s="50"/>
    </row>
    <row r="165" spans="1:4" ht="12.75">
      <c r="A165" s="50"/>
      <c r="B165" s="50"/>
      <c r="C165" s="50"/>
      <c r="D165" s="50"/>
    </row>
    <row r="166" spans="1:4" ht="12.75">
      <c r="A166" s="50"/>
      <c r="B166" s="50"/>
      <c r="C166" s="50"/>
      <c r="D166" s="50"/>
    </row>
    <row r="167" spans="1:4" ht="12.75">
      <c r="A167" s="50"/>
      <c r="B167" s="50"/>
      <c r="C167" s="50"/>
      <c r="D167" s="50"/>
    </row>
    <row r="168" spans="1:4" ht="12.75">
      <c r="A168" s="50"/>
      <c r="B168" s="50"/>
      <c r="C168" s="50"/>
      <c r="D168" s="50"/>
    </row>
    <row r="169" spans="1:4" ht="12.75">
      <c r="A169" s="50"/>
      <c r="B169" s="50"/>
      <c r="C169" s="50"/>
      <c r="D169" s="50"/>
    </row>
    <row r="170" spans="1:4" ht="12.75">
      <c r="A170" s="50"/>
      <c r="B170" s="50"/>
      <c r="C170" s="50"/>
      <c r="D170" s="50"/>
    </row>
    <row r="171" spans="1:4" ht="12.75">
      <c r="A171" s="50"/>
      <c r="B171" s="50"/>
      <c r="C171" s="50"/>
      <c r="D171" s="50"/>
    </row>
    <row r="172" spans="1:4" ht="12.75">
      <c r="A172" s="50"/>
      <c r="B172" s="50"/>
      <c r="C172" s="50"/>
      <c r="D172" s="50"/>
    </row>
    <row r="173" spans="1:4" ht="12.75">
      <c r="A173" s="50"/>
      <c r="B173" s="50"/>
      <c r="C173" s="50"/>
      <c r="D173" s="50"/>
    </row>
    <row r="174" spans="1:4" ht="12.75">
      <c r="A174" s="50"/>
      <c r="B174" s="50"/>
      <c r="C174" s="50"/>
      <c r="D174" s="50"/>
    </row>
    <row r="175" spans="1:4" ht="12.75">
      <c r="A175" s="50"/>
      <c r="B175" s="50"/>
      <c r="C175" s="50"/>
      <c r="D175" s="50"/>
    </row>
    <row r="176" spans="1:4" ht="12.75">
      <c r="A176" s="50"/>
      <c r="B176" s="50"/>
      <c r="C176" s="50"/>
      <c r="D176" s="50"/>
    </row>
    <row r="177" spans="1:4" ht="12.75">
      <c r="A177" s="50"/>
      <c r="B177" s="50"/>
      <c r="C177" s="50"/>
      <c r="D177" s="50"/>
    </row>
    <row r="178" spans="1:4" ht="12.75">
      <c r="A178" s="50"/>
      <c r="B178" s="50"/>
      <c r="C178" s="50"/>
      <c r="D178" s="50"/>
    </row>
    <row r="179" spans="1:4" ht="12.75">
      <c r="A179" s="50"/>
      <c r="B179" s="50"/>
      <c r="C179" s="50"/>
      <c r="D179" s="50"/>
    </row>
    <row r="180" spans="1:4" ht="12.75">
      <c r="A180" s="50"/>
      <c r="B180" s="50"/>
      <c r="C180" s="50"/>
      <c r="D180" s="50"/>
    </row>
    <row r="181" spans="1:4" ht="12.75">
      <c r="A181" s="50"/>
      <c r="B181" s="50"/>
      <c r="C181" s="50"/>
      <c r="D181" s="50"/>
    </row>
    <row r="182" spans="1:4" ht="12.75">
      <c r="A182" s="50"/>
      <c r="B182" s="50"/>
      <c r="C182" s="50"/>
      <c r="D182" s="50"/>
    </row>
    <row r="183" spans="1:4" ht="12.75">
      <c r="A183" s="50"/>
      <c r="B183" s="50"/>
      <c r="C183" s="50"/>
      <c r="D183" s="50"/>
    </row>
    <row r="184" spans="1:4" ht="12.75">
      <c r="A184" s="50"/>
      <c r="B184" s="50"/>
      <c r="C184" s="50"/>
      <c r="D184" s="50"/>
    </row>
    <row r="185" spans="1:4" ht="12.75">
      <c r="A185" s="50"/>
      <c r="B185" s="50"/>
      <c r="C185" s="50"/>
      <c r="D185" s="50"/>
    </row>
    <row r="186" spans="1:4" ht="12.75">
      <c r="A186" s="50"/>
      <c r="B186" s="50"/>
      <c r="C186" s="50"/>
      <c r="D186" s="50"/>
    </row>
    <row r="187" spans="1:4" ht="12.75">
      <c r="A187" s="50"/>
      <c r="B187" s="50"/>
      <c r="C187" s="50"/>
      <c r="D187" s="50"/>
    </row>
    <row r="188" spans="1:4" ht="12.75">
      <c r="A188" s="50"/>
      <c r="B188" s="50"/>
      <c r="C188" s="50"/>
      <c r="D188" s="50"/>
    </row>
    <row r="189" spans="1:4" ht="12.75">
      <c r="A189" s="50"/>
      <c r="B189" s="50"/>
      <c r="C189" s="50"/>
      <c r="D189" s="50"/>
    </row>
    <row r="190" spans="1:4" ht="12.75">
      <c r="A190" s="50"/>
      <c r="B190" s="50"/>
      <c r="C190" s="50"/>
      <c r="D190" s="50"/>
    </row>
    <row r="191" spans="1:4" ht="12.75">
      <c r="A191" s="50"/>
      <c r="B191" s="50"/>
      <c r="C191" s="50"/>
      <c r="D191" s="50"/>
    </row>
    <row r="192" spans="1:4" ht="12.75">
      <c r="A192" s="50"/>
      <c r="B192" s="50"/>
      <c r="C192" s="50"/>
      <c r="D192" s="50"/>
    </row>
    <row r="193" spans="1:4" ht="12.75">
      <c r="A193" s="50"/>
      <c r="B193" s="50"/>
      <c r="C193" s="50"/>
      <c r="D193" s="50"/>
    </row>
    <row r="194" spans="1:4" ht="12.75">
      <c r="A194" s="50"/>
      <c r="B194" s="50"/>
      <c r="C194" s="50"/>
      <c r="D194" s="50"/>
    </row>
    <row r="195" spans="1:4" ht="12.75">
      <c r="A195" s="50"/>
      <c r="B195" s="50"/>
      <c r="C195" s="50"/>
      <c r="D195" s="50"/>
    </row>
    <row r="196" spans="1:4" ht="12.75">
      <c r="A196" s="50"/>
      <c r="B196" s="50"/>
      <c r="C196" s="50"/>
      <c r="D196" s="50"/>
    </row>
    <row r="197" spans="1:4" ht="12.75">
      <c r="A197" s="50"/>
      <c r="B197" s="50"/>
      <c r="C197" s="50"/>
      <c r="D197" s="50"/>
    </row>
    <row r="198" spans="1:4" ht="12.75">
      <c r="A198" s="50"/>
      <c r="B198" s="50"/>
      <c r="C198" s="50"/>
      <c r="D198" s="50"/>
    </row>
    <row r="199" spans="1:4" ht="12.75">
      <c r="A199" s="50"/>
      <c r="B199" s="50"/>
      <c r="C199" s="50"/>
      <c r="D199" s="50"/>
    </row>
    <row r="200" spans="1:4" ht="12.75">
      <c r="A200" s="50"/>
      <c r="B200" s="50"/>
      <c r="C200" s="50"/>
      <c r="D200" s="50"/>
    </row>
    <row r="201" spans="1:4" ht="12.75">
      <c r="A201" s="50"/>
      <c r="B201" s="50"/>
      <c r="C201" s="50"/>
      <c r="D201" s="50"/>
    </row>
    <row r="202" spans="1:4" ht="12.75">
      <c r="A202" s="50"/>
      <c r="B202" s="50"/>
      <c r="C202" s="50"/>
      <c r="D202" s="50"/>
    </row>
    <row r="203" spans="1:4" ht="12.75">
      <c r="A203" s="50"/>
      <c r="B203" s="50"/>
      <c r="C203" s="50"/>
      <c r="D203" s="50"/>
    </row>
    <row r="204" spans="1:4" ht="12.75">
      <c r="A204" s="50"/>
      <c r="B204" s="50"/>
      <c r="C204" s="50"/>
      <c r="D204" s="50"/>
    </row>
    <row r="205" spans="1:4" ht="12.75">
      <c r="A205" s="50"/>
      <c r="B205" s="50"/>
      <c r="C205" s="50"/>
      <c r="D205" s="50"/>
    </row>
    <row r="206" spans="1:4" ht="12.75">
      <c r="A206" s="50"/>
      <c r="B206" s="50"/>
      <c r="C206" s="50"/>
      <c r="D206" s="50"/>
    </row>
    <row r="207" spans="1:4" ht="12.75">
      <c r="A207" s="50"/>
      <c r="B207" s="50"/>
      <c r="C207" s="50"/>
      <c r="D207" s="50"/>
    </row>
    <row r="208" spans="1:4" ht="12.75">
      <c r="A208" s="50"/>
      <c r="B208" s="50"/>
      <c r="C208" s="50"/>
      <c r="D208" s="50"/>
    </row>
    <row r="209" spans="1:4" ht="12.75">
      <c r="A209" s="50"/>
      <c r="B209" s="50"/>
      <c r="C209" s="50"/>
      <c r="D209" s="50"/>
    </row>
    <row r="210" spans="1:4" ht="12.75">
      <c r="A210" s="50"/>
      <c r="B210" s="50"/>
      <c r="C210" s="50"/>
      <c r="D210" s="50"/>
    </row>
    <row r="211" spans="1:4" ht="12.75">
      <c r="A211" s="50"/>
      <c r="B211" s="50"/>
      <c r="C211" s="50"/>
      <c r="D211" s="50"/>
    </row>
    <row r="212" spans="1:4" ht="12.75">
      <c r="A212" s="50"/>
      <c r="B212" s="50"/>
      <c r="C212" s="50"/>
      <c r="D212" s="50"/>
    </row>
    <row r="213" spans="1:4" ht="12.75">
      <c r="A213" s="50"/>
      <c r="B213" s="50"/>
      <c r="C213" s="50"/>
      <c r="D213" s="50"/>
    </row>
    <row r="214" spans="1:4" ht="12.75">
      <c r="A214" s="50"/>
      <c r="B214" s="50"/>
      <c r="C214" s="50"/>
      <c r="D214" s="50"/>
    </row>
    <row r="215" spans="1:4" ht="12.75">
      <c r="A215" s="50"/>
      <c r="B215" s="50"/>
      <c r="C215" s="50"/>
      <c r="D215" s="50"/>
    </row>
    <row r="216" spans="1:4" ht="12.75">
      <c r="A216" s="50"/>
      <c r="B216" s="50"/>
      <c r="C216" s="50"/>
      <c r="D216" s="50"/>
    </row>
    <row r="217" spans="1:4" ht="12.75">
      <c r="A217" s="50"/>
      <c r="B217" s="50"/>
      <c r="C217" s="50"/>
      <c r="D217" s="50"/>
    </row>
    <row r="218" spans="1:4" ht="12.75">
      <c r="A218" s="50"/>
      <c r="B218" s="50"/>
      <c r="C218" s="50"/>
      <c r="D218" s="50"/>
    </row>
    <row r="219" spans="1:4" ht="12.75">
      <c r="A219" s="50"/>
      <c r="B219" s="50"/>
      <c r="C219" s="50"/>
      <c r="D219" s="50"/>
    </row>
    <row r="220" spans="1:4" ht="12.75">
      <c r="A220" s="50"/>
      <c r="B220" s="50"/>
      <c r="C220" s="50"/>
      <c r="D220" s="50"/>
    </row>
    <row r="221" spans="1:4" ht="12.75">
      <c r="A221" s="50"/>
      <c r="B221" s="50"/>
      <c r="C221" s="50"/>
      <c r="D221" s="50"/>
    </row>
    <row r="222" spans="1:4" ht="12.75">
      <c r="A222" s="50"/>
      <c r="B222" s="50"/>
      <c r="C222" s="50"/>
      <c r="D222" s="50"/>
    </row>
    <row r="223" spans="1:4" ht="12.75">
      <c r="A223" s="50"/>
      <c r="B223" s="50"/>
      <c r="C223" s="50"/>
      <c r="D223" s="50"/>
    </row>
    <row r="224" spans="1:4" ht="12.75">
      <c r="A224" s="50"/>
      <c r="B224" s="50"/>
      <c r="C224" s="50"/>
      <c r="D224" s="50"/>
    </row>
    <row r="225" spans="1:4" ht="12.75">
      <c r="A225" s="50"/>
      <c r="B225" s="50"/>
      <c r="C225" s="50"/>
      <c r="D225" s="50"/>
    </row>
    <row r="226" spans="1:4" ht="12.75">
      <c r="A226" s="50"/>
      <c r="B226" s="50"/>
      <c r="C226" s="50"/>
      <c r="D226" s="50"/>
    </row>
    <row r="227" spans="1:4" ht="12.75">
      <c r="A227" s="50"/>
      <c r="B227" s="50"/>
      <c r="C227" s="50"/>
      <c r="D227" s="50"/>
    </row>
    <row r="228" spans="1:4" ht="12.75">
      <c r="A228" s="50"/>
      <c r="B228" s="50"/>
      <c r="C228" s="50"/>
      <c r="D228" s="50"/>
    </row>
    <row r="229" spans="1:4" ht="12.75">
      <c r="A229" s="50"/>
      <c r="B229" s="50"/>
      <c r="C229" s="50"/>
      <c r="D229" s="50"/>
    </row>
    <row r="230" spans="1:4" ht="12.75">
      <c r="A230" s="50"/>
      <c r="B230" s="50"/>
      <c r="C230" s="50"/>
      <c r="D230" s="50"/>
    </row>
    <row r="231" spans="1:4" ht="12.75">
      <c r="A231" s="50"/>
      <c r="B231" s="50"/>
      <c r="C231" s="50"/>
      <c r="D231" s="50"/>
    </row>
    <row r="232" spans="1:4" ht="12.75">
      <c r="A232" s="50"/>
      <c r="B232" s="50"/>
      <c r="C232" s="50"/>
      <c r="D232" s="50"/>
    </row>
    <row r="233" spans="1:4" ht="12.75">
      <c r="A233" s="50"/>
      <c r="B233" s="50"/>
      <c r="C233" s="50"/>
      <c r="D233" s="50"/>
    </row>
    <row r="234" spans="1:4" ht="12.75">
      <c r="A234" s="50"/>
      <c r="B234" s="50"/>
      <c r="C234" s="50"/>
      <c r="D234" s="50"/>
    </row>
    <row r="235" spans="1:4" ht="12.75">
      <c r="A235" s="50"/>
      <c r="B235" s="50"/>
      <c r="C235" s="50"/>
      <c r="D235" s="50"/>
    </row>
    <row r="236" spans="1:4" ht="12.75">
      <c r="A236" s="50"/>
      <c r="B236" s="50"/>
      <c r="C236" s="50"/>
      <c r="D236" s="50"/>
    </row>
  </sheetData>
  <mergeCells count="1">
    <mergeCell ref="A2:D2"/>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OSRHE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Sheri Mauck</dc:creator>
  <cp:keywords/>
  <dc:description/>
  <cp:lastModifiedBy>Sheri Mauck</cp:lastModifiedBy>
  <cp:lastPrinted>2005-01-20T20:52:14Z</cp:lastPrinted>
  <dcterms:created xsi:type="dcterms:W3CDTF">2005-01-20T19:49:52Z</dcterms:created>
  <dcterms:modified xsi:type="dcterms:W3CDTF">2005-01-20T20:52:53Z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