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1700" windowHeight="6420" tabRatio="970"/>
  </bookViews>
  <sheets>
    <sheet name="Instructions" sheetId="14" r:id="rId1"/>
    <sheet name="College Board Instruct" sheetId="22" r:id="rId2"/>
    <sheet name="College Board Report" sheetId="32" r:id="rId3"/>
    <sheet name="1 - College Board Cost Data" sheetId="21" r:id="rId4"/>
    <sheet name="2 - College Board Weighted Avg" sheetId="27" r:id="rId5"/>
    <sheet name="3 - Under &amp; Grad Tuition MFees " sheetId="8" r:id="rId6"/>
    <sheet name=" 4 - Acad Serv Fees Etc. " sheetId="23" r:id="rId7"/>
    <sheet name="5 - Special Under-Grad 1 " sheetId="12" r:id="rId8"/>
    <sheet name="6 - Special Under-Grad 2" sheetId="31" r:id="rId9"/>
    <sheet name="7 - Professional - 1" sheetId="9" r:id="rId10"/>
    <sheet name="8 - Professional - 2" sheetId="29" r:id="rId11"/>
    <sheet name="9 - Professional - 3" sheetId="30" r:id="rId12"/>
    <sheet name=" 10 - Book worksheet Optional" sheetId="5" r:id="rId13"/>
    <sheet name="11 - Dorm Room and Board " sheetId="39" r:id="rId14"/>
    <sheet name="12 - Apartment and Board" sheetId="40" r:id="rId15"/>
    <sheet name="13 - Form - Meal Plans" sheetId="17" r:id="rId16"/>
  </sheets>
  <definedNames>
    <definedName name="_xlnm.Print_Area" localSheetId="6">' 4 - Acad Serv Fees Etc. '!$A$1:$E$70</definedName>
    <definedName name="_xlnm.Print_Area" localSheetId="3">'1 - College Board Cost Data'!$A$1:$I$108</definedName>
    <definedName name="_xlnm.Print_Area" localSheetId="13">'11 - Dorm Room and Board '!$A$1:$F$43</definedName>
    <definedName name="_xlnm.Print_Area" localSheetId="14">'12 - Apartment and Board'!$A$1:$F$41</definedName>
    <definedName name="_xlnm.Print_Area" localSheetId="5">'3 - Under &amp; Grad Tuition MFees '!$A$1:$J$58</definedName>
    <definedName name="_xlnm.Print_Area" localSheetId="7">'5 - Special Under-Grad 1 '!$A$1:$I$103</definedName>
    <definedName name="_xlnm.Print_Area" localSheetId="8">'6 - Special Under-Grad 2'!$A$1:$I$110</definedName>
    <definedName name="_xlnm.Print_Area" localSheetId="9">'7 - Professional - 1'!$A$1:$K$113</definedName>
    <definedName name="_xlnm.Print_Area" localSheetId="10">'8 - Professional - 2'!$A$1:$K$113</definedName>
    <definedName name="_xlnm.Print_Area" localSheetId="11">'9 - Professional - 3'!$A$1:$K$113</definedName>
    <definedName name="Professional_1" localSheetId="3">'1 - College Board Cost Data'!$A$3:$I$57</definedName>
    <definedName name="Professional_1" localSheetId="7">'5 - Special Under-Grad 1 '!$A$3:$I$56</definedName>
    <definedName name="Professional_1" localSheetId="8">'6 - Special Under-Grad 2'!$A$4:$I$60</definedName>
    <definedName name="Professional_1" localSheetId="10">'8 - Professional - 2'!$A$4:$K$61</definedName>
    <definedName name="Professional_1" localSheetId="11">'9 - Professional - 3'!$A$4:$K$61</definedName>
    <definedName name="Professional_1">'7 - Professional - 1'!$A$4:$K$61</definedName>
    <definedName name="Professional_2" localSheetId="3">'1 - College Board Cost Data'!$A$76:$I$100</definedName>
    <definedName name="Professional_2" localSheetId="7">'5 - Special Under-Grad 1 '!$A$58:$I$101</definedName>
    <definedName name="Professional_2" localSheetId="8">'6 - Special Under-Grad 2'!$A$62:$I$108</definedName>
    <definedName name="Professional_2" localSheetId="10">'8 - Professional - 2'!$A$63:$K$111</definedName>
    <definedName name="Professional_2" localSheetId="11">'9 - Professional - 3'!$A$63:$K$111</definedName>
    <definedName name="Professional_2">'7 - Professional - 1'!$A$63:$K$111</definedName>
    <definedName name="Special_Under" localSheetId="3">'1 - College Board Cost Data'!$A$3:$I$57</definedName>
    <definedName name="Special_Under" localSheetId="8">'6 - Special Under-Grad 2'!$A$4:$I$60</definedName>
    <definedName name="Special_Under">'5 - Special Under-Grad 1 '!$A$3:$I$56</definedName>
    <definedName name="Special_Under1" localSheetId="3">'1 - College Board Cost Data'!$A$77:$I$100</definedName>
    <definedName name="Special_Under1" localSheetId="8">'6 - Special Under-Grad 2'!$A$63:$I$108</definedName>
    <definedName name="Special_Under1">'5 - Special Under-Grad 1 '!$A$58:$I$101</definedName>
    <definedName name="Tuition_Mand_Fees_1" localSheetId="3">'1 - College Board Cost Data'!$A$3:$I$57</definedName>
    <definedName name="Tuition_Mand_Fees_1" localSheetId="5">'3 - Under &amp; Grad Tuition MFees '!$A$1:$J$58</definedName>
    <definedName name="Tuition_Mand_Fees_1" localSheetId="7">'5 - Special Under-Grad 1 '!$A$3:$I$56</definedName>
    <definedName name="Tuition_Mand_Fees_1" localSheetId="8">'6 - Special Under-Grad 2'!$A$4:$I$60</definedName>
    <definedName name="Tuition_Mand_Fees_1" localSheetId="9">'7 - Professional - 1'!$A$4:$K$61</definedName>
    <definedName name="Tuition_Mand_Fees_1" localSheetId="10">'8 - Professional - 2'!$A$4:$K$61</definedName>
    <definedName name="Tuition_Mand_Fees_1" localSheetId="11">'9 - Professional - 3'!$A$4:$K$61</definedName>
    <definedName name="Tuition_MandFee_Sum_Books" localSheetId="3">'1 - College Board Cost Data'!$A$76:$I$76</definedName>
    <definedName name="Tuition_MandFee_Sum_Books" localSheetId="5">'3 - Under &amp; Grad Tuition MFees '!$A$60:$J$60</definedName>
    <definedName name="Tuition_MandFee_Sum_Books" localSheetId="8">'6 - Special Under-Grad 2'!$A$62:$I$62</definedName>
    <definedName name="Tuition_MandFee_Sum_Books" localSheetId="9">'7 - Professional - 1'!$A$63:$K$63</definedName>
    <definedName name="Tuition_MandFee_Sum_Books" localSheetId="10">'8 - Professional - 2'!$A$63:$K$63</definedName>
    <definedName name="Tuition_MandFee_Sum_Books" localSheetId="11">'9 - Professional - 3'!$A$63:$K$63</definedName>
  </definedNames>
  <calcPr calcId="145621"/>
</workbook>
</file>

<file path=xl/calcChain.xml><?xml version="1.0" encoding="utf-8"?>
<calcChain xmlns="http://schemas.openxmlformats.org/spreadsheetml/2006/main">
  <c r="C3" i="17" l="1"/>
  <c r="C4" i="40"/>
  <c r="C4" i="39"/>
  <c r="F4" i="5"/>
  <c r="C4" i="30"/>
  <c r="C4" i="29"/>
  <c r="C4" i="9"/>
  <c r="C4" i="31"/>
  <c r="C3" i="12"/>
  <c r="C5" i="23"/>
  <c r="C7" i="27"/>
  <c r="G46" i="21" l="1"/>
  <c r="H46" i="21" s="1"/>
  <c r="G47" i="21"/>
  <c r="H47" i="21" s="1"/>
  <c r="H38" i="5" l="1"/>
  <c r="H54" i="5"/>
  <c r="F23" i="5"/>
  <c r="C32" i="39"/>
  <c r="C33" i="39"/>
  <c r="I15" i="23"/>
  <c r="I14" i="23"/>
  <c r="D29" i="23"/>
  <c r="D23" i="23"/>
  <c r="L9" i="8"/>
  <c r="C64" i="23" l="1"/>
  <c r="C63" i="23"/>
  <c r="I64" i="23"/>
  <c r="I63" i="23"/>
  <c r="J108" i="30" l="1"/>
  <c r="I108" i="30"/>
  <c r="H108" i="30"/>
  <c r="G108" i="30"/>
  <c r="F108" i="30"/>
  <c r="J107" i="30"/>
  <c r="I107" i="30"/>
  <c r="H107" i="30"/>
  <c r="G107" i="30"/>
  <c r="F107" i="30"/>
  <c r="J108" i="29"/>
  <c r="I108" i="29"/>
  <c r="H108" i="29"/>
  <c r="G108" i="29"/>
  <c r="F108" i="29"/>
  <c r="J107" i="29"/>
  <c r="I107" i="29"/>
  <c r="H107" i="29"/>
  <c r="G107" i="29"/>
  <c r="F107" i="29"/>
  <c r="J108" i="9"/>
  <c r="J107" i="9"/>
  <c r="I108" i="9"/>
  <c r="H108" i="9"/>
  <c r="G108" i="9"/>
  <c r="F108" i="9"/>
  <c r="I107" i="9"/>
  <c r="H107" i="9"/>
  <c r="G107" i="9"/>
  <c r="F107" i="9"/>
  <c r="F105" i="31"/>
  <c r="G105" i="31"/>
  <c r="H105" i="31"/>
  <c r="E105" i="31"/>
  <c r="F104" i="31"/>
  <c r="G104" i="31"/>
  <c r="H104" i="31"/>
  <c r="E104" i="31"/>
  <c r="H98" i="12"/>
  <c r="G98" i="12"/>
  <c r="F98" i="12"/>
  <c r="E98" i="12"/>
  <c r="H97" i="12"/>
  <c r="G97" i="12"/>
  <c r="F97" i="12"/>
  <c r="E97" i="12"/>
  <c r="J64" i="23"/>
  <c r="D64" i="23"/>
  <c r="D63" i="23"/>
  <c r="J63" i="23"/>
  <c r="D33" i="39" l="1"/>
  <c r="F97" i="21" s="1"/>
  <c r="D32" i="39"/>
  <c r="F96" i="21" s="1"/>
  <c r="E97" i="21"/>
  <c r="E96" i="21"/>
  <c r="D31" i="40"/>
  <c r="D32" i="40"/>
  <c r="C32" i="40"/>
  <c r="C31" i="40"/>
  <c r="D23" i="40"/>
  <c r="C23" i="40"/>
  <c r="D22" i="40"/>
  <c r="C22" i="40"/>
  <c r="D21" i="40"/>
  <c r="C21" i="40"/>
  <c r="D33" i="40" l="1"/>
  <c r="C33" i="40"/>
  <c r="E32" i="40"/>
  <c r="F32" i="40" s="1"/>
  <c r="E31" i="40"/>
  <c r="F31" i="40" s="1"/>
  <c r="E23" i="40"/>
  <c r="F23" i="40" s="1"/>
  <c r="E22" i="40"/>
  <c r="F22" i="40" s="1"/>
  <c r="E21" i="40"/>
  <c r="F21" i="40" s="1"/>
  <c r="E17" i="40"/>
  <c r="F17" i="40" s="1"/>
  <c r="E16" i="40"/>
  <c r="F16" i="40" s="1"/>
  <c r="E15" i="40"/>
  <c r="F15" i="40" s="1"/>
  <c r="E12" i="40"/>
  <c r="E11" i="40"/>
  <c r="F11" i="40" s="1"/>
  <c r="E10" i="40"/>
  <c r="F10" i="40" s="1"/>
  <c r="D34" i="39"/>
  <c r="C34" i="39"/>
  <c r="E33" i="39"/>
  <c r="F33" i="39" s="1"/>
  <c r="E32" i="39"/>
  <c r="F32" i="39" s="1"/>
  <c r="D23" i="39"/>
  <c r="I65" i="23" s="1"/>
  <c r="C23" i="39"/>
  <c r="D22" i="39"/>
  <c r="C22" i="39"/>
  <c r="D21" i="39"/>
  <c r="C21" i="39"/>
  <c r="E17" i="39"/>
  <c r="F17" i="39" s="1"/>
  <c r="E16" i="39"/>
  <c r="F16" i="39" s="1"/>
  <c r="E15" i="39"/>
  <c r="F15" i="39" s="1"/>
  <c r="E12" i="39"/>
  <c r="F12" i="39" s="1"/>
  <c r="E11" i="39"/>
  <c r="F11" i="39" s="1"/>
  <c r="E10" i="39"/>
  <c r="F10" i="39" s="1"/>
  <c r="E23" i="39" l="1"/>
  <c r="F23" i="39" s="1"/>
  <c r="E22" i="39"/>
  <c r="F22" i="39" s="1"/>
  <c r="E21" i="39"/>
  <c r="F21" i="39" s="1"/>
  <c r="E34" i="39"/>
  <c r="F34" i="39" s="1"/>
  <c r="E33" i="40"/>
  <c r="F33" i="40" s="1"/>
  <c r="G45" i="8" l="1"/>
  <c r="G46" i="8"/>
  <c r="I96" i="9" l="1"/>
  <c r="G96" i="9"/>
  <c r="E96" i="9"/>
  <c r="L80" i="29" l="1"/>
  <c r="L80" i="9"/>
  <c r="I97" i="30" l="1"/>
  <c r="G97" i="30"/>
  <c r="E97" i="30"/>
  <c r="J78" i="30"/>
  <c r="H78" i="30"/>
  <c r="F78" i="30"/>
  <c r="I71" i="30"/>
  <c r="G71" i="30"/>
  <c r="E71" i="30"/>
  <c r="I97" i="29"/>
  <c r="G97" i="29"/>
  <c r="E97" i="29"/>
  <c r="J78" i="29"/>
  <c r="H78" i="29"/>
  <c r="F78" i="29"/>
  <c r="I71" i="29"/>
  <c r="G71" i="29"/>
  <c r="E71" i="29"/>
  <c r="J106" i="29"/>
  <c r="H106" i="29"/>
  <c r="F106" i="29"/>
  <c r="J105" i="29"/>
  <c r="H105" i="29"/>
  <c r="F105" i="29"/>
  <c r="J78" i="9"/>
  <c r="H78" i="9"/>
  <c r="F78" i="9"/>
  <c r="I71" i="9"/>
  <c r="G71" i="9"/>
  <c r="E71" i="9"/>
  <c r="L86" i="30" l="1"/>
  <c r="L80" i="30"/>
  <c r="L86" i="29"/>
  <c r="L86" i="9"/>
  <c r="F78" i="31"/>
  <c r="G78" i="31"/>
  <c r="H78" i="31"/>
  <c r="E78" i="31"/>
  <c r="J86" i="31"/>
  <c r="F85" i="31"/>
  <c r="J79" i="12"/>
  <c r="M14" i="23" l="1"/>
  <c r="M15" i="23" s="1"/>
  <c r="J80" i="12" l="1"/>
  <c r="F86" i="12"/>
  <c r="G86" i="12"/>
  <c r="H86" i="12"/>
  <c r="E86" i="12"/>
  <c r="F72" i="12"/>
  <c r="G72" i="12"/>
  <c r="H72" i="12"/>
  <c r="E72" i="12"/>
  <c r="H106" i="31" l="1"/>
  <c r="G106" i="31"/>
  <c r="F106" i="31"/>
  <c r="E106" i="31"/>
  <c r="H101" i="31"/>
  <c r="G101" i="31"/>
  <c r="F101" i="31"/>
  <c r="E101" i="31"/>
  <c r="H96" i="31"/>
  <c r="G96" i="31"/>
  <c r="F96" i="31"/>
  <c r="E96" i="31"/>
  <c r="H95" i="31"/>
  <c r="G95" i="31"/>
  <c r="F95" i="31"/>
  <c r="E95" i="31"/>
  <c r="H93" i="31"/>
  <c r="G93" i="31"/>
  <c r="F93" i="31"/>
  <c r="E93" i="31"/>
  <c r="H85" i="31"/>
  <c r="H87" i="31" s="1"/>
  <c r="H100" i="31" s="1"/>
  <c r="G85" i="31"/>
  <c r="G87" i="31" s="1"/>
  <c r="G100" i="31" s="1"/>
  <c r="F87" i="31"/>
  <c r="F100" i="31" s="1"/>
  <c r="E85" i="31"/>
  <c r="E87" i="31" s="1"/>
  <c r="E100" i="31" s="1"/>
  <c r="J80" i="31"/>
  <c r="H54" i="31"/>
  <c r="H98" i="31" s="1"/>
  <c r="G54" i="31"/>
  <c r="G98" i="31" s="1"/>
  <c r="F54" i="31"/>
  <c r="F98" i="31" s="1"/>
  <c r="E54" i="31"/>
  <c r="E98" i="31" s="1"/>
  <c r="H35" i="31"/>
  <c r="H99" i="31" s="1"/>
  <c r="G35" i="31"/>
  <c r="G99" i="31" s="1"/>
  <c r="F35" i="31"/>
  <c r="F99" i="31" s="1"/>
  <c r="E35" i="31"/>
  <c r="E99" i="31" l="1"/>
  <c r="E102" i="31" s="1"/>
  <c r="E107" i="31" s="1"/>
  <c r="G102" i="31"/>
  <c r="G107" i="31" s="1"/>
  <c r="E103" i="31"/>
  <c r="E108" i="31" s="1"/>
  <c r="G103" i="31"/>
  <c r="G108" i="31" s="1"/>
  <c r="F102" i="31"/>
  <c r="F107" i="31" s="1"/>
  <c r="H102" i="31"/>
  <c r="H107" i="31" s="1"/>
  <c r="F103" i="31"/>
  <c r="F108" i="31" s="1"/>
  <c r="H103" i="31"/>
  <c r="H108" i="31" s="1"/>
  <c r="E55" i="31"/>
  <c r="G55" i="31"/>
  <c r="E97" i="31"/>
  <c r="G97" i="31"/>
  <c r="F55" i="31"/>
  <c r="H55" i="31"/>
  <c r="F97" i="31"/>
  <c r="H97" i="31"/>
  <c r="J109" i="30"/>
  <c r="H109" i="30"/>
  <c r="F109" i="30"/>
  <c r="J104" i="30"/>
  <c r="H104" i="30"/>
  <c r="F104" i="30"/>
  <c r="J99" i="30"/>
  <c r="J113" i="30" s="1"/>
  <c r="H99" i="30"/>
  <c r="F99" i="30"/>
  <c r="F113" i="30" s="1"/>
  <c r="J98" i="30"/>
  <c r="H98" i="30"/>
  <c r="H112" i="30" s="1"/>
  <c r="F98" i="30"/>
  <c r="J85" i="30"/>
  <c r="J88" i="30" s="1"/>
  <c r="J103" i="30" s="1"/>
  <c r="H85" i="30"/>
  <c r="H88" i="30" s="1"/>
  <c r="H103" i="30" s="1"/>
  <c r="F85" i="30"/>
  <c r="F88" i="30" s="1"/>
  <c r="F103" i="30" s="1"/>
  <c r="J53" i="30"/>
  <c r="J101" i="30" s="1"/>
  <c r="H53" i="30"/>
  <c r="H101" i="30" s="1"/>
  <c r="F53" i="30"/>
  <c r="F101" i="30" s="1"/>
  <c r="J35" i="30"/>
  <c r="J102" i="30" s="1"/>
  <c r="H35" i="30"/>
  <c r="H102" i="30" s="1"/>
  <c r="F35" i="30"/>
  <c r="F102" i="30" s="1"/>
  <c r="L85" i="9"/>
  <c r="J81" i="12"/>
  <c r="J87" i="31" s="1"/>
  <c r="C29" i="23"/>
  <c r="L87" i="9" l="1"/>
  <c r="L85" i="29" s="1"/>
  <c r="L87" i="29" s="1"/>
  <c r="H57" i="31"/>
  <c r="H56" i="31"/>
  <c r="G57" i="31"/>
  <c r="G56" i="31"/>
  <c r="F57" i="31"/>
  <c r="F56" i="31"/>
  <c r="E57" i="31"/>
  <c r="E56" i="31"/>
  <c r="F105" i="30"/>
  <c r="F110" i="30" s="1"/>
  <c r="J105" i="30"/>
  <c r="J110" i="30" s="1"/>
  <c r="H106" i="30"/>
  <c r="H111" i="30" s="1"/>
  <c r="F54" i="30"/>
  <c r="J54" i="30"/>
  <c r="F100" i="30"/>
  <c r="J100" i="30"/>
  <c r="H105" i="30"/>
  <c r="H110" i="30" s="1"/>
  <c r="F106" i="30"/>
  <c r="F111" i="30" s="1"/>
  <c r="J106" i="30"/>
  <c r="J111" i="30" s="1"/>
  <c r="F112" i="30"/>
  <c r="J112" i="30"/>
  <c r="H113" i="30"/>
  <c r="H54" i="30"/>
  <c r="H100" i="30"/>
  <c r="H56" i="30" l="1"/>
  <c r="H55" i="30"/>
  <c r="F55" i="30"/>
  <c r="F56" i="30"/>
  <c r="J55" i="30"/>
  <c r="J56" i="30"/>
  <c r="F35" i="29" l="1"/>
  <c r="H35" i="29"/>
  <c r="J35" i="29"/>
  <c r="F53" i="29"/>
  <c r="H53" i="29"/>
  <c r="J53" i="29"/>
  <c r="F54" i="29"/>
  <c r="H54" i="29"/>
  <c r="J54" i="29"/>
  <c r="F55" i="29"/>
  <c r="H55" i="29"/>
  <c r="J55" i="29"/>
  <c r="F56" i="29"/>
  <c r="H56" i="29"/>
  <c r="J56" i="29"/>
  <c r="F85" i="29"/>
  <c r="H85" i="29"/>
  <c r="H88" i="29" s="1"/>
  <c r="H103" i="29" s="1"/>
  <c r="J85" i="29"/>
  <c r="F88" i="29"/>
  <c r="J88" i="29"/>
  <c r="F98" i="29"/>
  <c r="H98" i="29"/>
  <c r="J98" i="29"/>
  <c r="F99" i="29"/>
  <c r="H99" i="29"/>
  <c r="J99" i="29"/>
  <c r="F100" i="29"/>
  <c r="H100" i="29"/>
  <c r="J100" i="29"/>
  <c r="F101" i="29"/>
  <c r="H101" i="29"/>
  <c r="J101" i="29"/>
  <c r="F102" i="29"/>
  <c r="H102" i="29"/>
  <c r="J102" i="29"/>
  <c r="F103" i="29"/>
  <c r="J103" i="29"/>
  <c r="F104" i="29"/>
  <c r="H104" i="29"/>
  <c r="J104" i="29"/>
  <c r="F112" i="29"/>
  <c r="H112" i="29"/>
  <c r="J112" i="29"/>
  <c r="F113" i="29"/>
  <c r="H113" i="29"/>
  <c r="J113" i="29"/>
  <c r="L79" i="9"/>
  <c r="L81" i="9" s="1"/>
  <c r="L79" i="29" s="1"/>
  <c r="L81" i="29" s="1"/>
  <c r="J74" i="12"/>
  <c r="J73" i="12"/>
  <c r="C23" i="23"/>
  <c r="D14" i="23"/>
  <c r="D15" i="23" s="1"/>
  <c r="J99" i="9"/>
  <c r="J113" i="9"/>
  <c r="H99" i="9"/>
  <c r="H113" i="9"/>
  <c r="F99" i="9"/>
  <c r="F113" i="9" s="1"/>
  <c r="J98" i="9"/>
  <c r="J112" i="9"/>
  <c r="H98" i="9"/>
  <c r="H112" i="9"/>
  <c r="F98" i="9"/>
  <c r="F112" i="9" s="1"/>
  <c r="F89" i="21"/>
  <c r="F31" i="21"/>
  <c r="F50" i="21"/>
  <c r="F51" i="21"/>
  <c r="F92" i="21" s="1"/>
  <c r="F70" i="21"/>
  <c r="F93" i="21" s="1"/>
  <c r="E89" i="21"/>
  <c r="E31" i="21"/>
  <c r="E50" i="21"/>
  <c r="E51" i="21"/>
  <c r="E92" i="21" s="1"/>
  <c r="E70" i="21"/>
  <c r="E93" i="21" s="1"/>
  <c r="F88" i="21"/>
  <c r="E88" i="21"/>
  <c r="G66" i="21"/>
  <c r="H66" i="21"/>
  <c r="G67" i="21"/>
  <c r="H67" i="21"/>
  <c r="G68" i="21"/>
  <c r="H68" i="21"/>
  <c r="G69" i="21"/>
  <c r="H69" i="21"/>
  <c r="G65" i="21"/>
  <c r="H65" i="21"/>
  <c r="G64" i="21"/>
  <c r="H64" i="21" s="1"/>
  <c r="G63" i="21"/>
  <c r="H63" i="21"/>
  <c r="G89" i="12"/>
  <c r="G79" i="12"/>
  <c r="G81" i="12" s="1"/>
  <c r="G93" i="12" s="1"/>
  <c r="G94" i="12"/>
  <c r="G88" i="12"/>
  <c r="G99" i="12"/>
  <c r="G33" i="12"/>
  <c r="G92" i="12" s="1"/>
  <c r="G52" i="12"/>
  <c r="G91" i="12" s="1"/>
  <c r="F33" i="12"/>
  <c r="F52" i="12"/>
  <c r="H31" i="8"/>
  <c r="H50" i="8"/>
  <c r="H51" i="8"/>
  <c r="J85" i="9"/>
  <c r="J88" i="9" s="1"/>
  <c r="J103" i="9" s="1"/>
  <c r="J35" i="9"/>
  <c r="J53" i="9"/>
  <c r="J102" i="9"/>
  <c r="J104" i="9"/>
  <c r="H85" i="9"/>
  <c r="H88" i="9" s="1"/>
  <c r="H103" i="9" s="1"/>
  <c r="H35" i="9"/>
  <c r="H53" i="9"/>
  <c r="H102" i="9" s="1"/>
  <c r="H104" i="9"/>
  <c r="F85" i="9"/>
  <c r="F88" i="9" s="1"/>
  <c r="F103" i="9" s="1"/>
  <c r="F35" i="9"/>
  <c r="F53" i="9"/>
  <c r="F104" i="9"/>
  <c r="J109" i="9"/>
  <c r="F92" i="12"/>
  <c r="H33" i="12"/>
  <c r="H52" i="12"/>
  <c r="E33" i="12"/>
  <c r="E52" i="12"/>
  <c r="F89" i="12"/>
  <c r="F94" i="12"/>
  <c r="F79" i="12"/>
  <c r="F81" i="12" s="1"/>
  <c r="F93" i="12" s="1"/>
  <c r="H89" i="12"/>
  <c r="H79" i="12"/>
  <c r="H81" i="12" s="1"/>
  <c r="H93" i="12" s="1"/>
  <c r="H94" i="12"/>
  <c r="F88" i="12"/>
  <c r="H88" i="12"/>
  <c r="E79" i="12"/>
  <c r="E81" i="12" s="1"/>
  <c r="E93" i="12" s="1"/>
  <c r="E89" i="12"/>
  <c r="E94" i="12"/>
  <c r="E88" i="12"/>
  <c r="F99" i="12"/>
  <c r="E52" i="21"/>
  <c r="F90" i="21"/>
  <c r="F91" i="21"/>
  <c r="E90" i="21"/>
  <c r="E91" i="21"/>
  <c r="F31" i="8"/>
  <c r="F50" i="8"/>
  <c r="F51" i="8" s="1"/>
  <c r="G13" i="8"/>
  <c r="G14" i="8"/>
  <c r="G15" i="8"/>
  <c r="G16" i="8"/>
  <c r="G17" i="8"/>
  <c r="G18" i="8"/>
  <c r="G19" i="8"/>
  <c r="G20" i="8"/>
  <c r="G21" i="8"/>
  <c r="G22" i="8"/>
  <c r="G23" i="8"/>
  <c r="G24" i="8"/>
  <c r="G25" i="8"/>
  <c r="G26" i="8"/>
  <c r="G27" i="8"/>
  <c r="G28" i="8"/>
  <c r="G29" i="8"/>
  <c r="G30" i="8"/>
  <c r="G33" i="8"/>
  <c r="G34" i="8"/>
  <c r="G35" i="8"/>
  <c r="G36" i="8"/>
  <c r="G37" i="8"/>
  <c r="G38" i="8"/>
  <c r="G39" i="8"/>
  <c r="G40" i="8"/>
  <c r="G41" i="8"/>
  <c r="G42" i="8"/>
  <c r="G43" i="8"/>
  <c r="G44" i="8"/>
  <c r="G47" i="8"/>
  <c r="G48" i="8"/>
  <c r="G49" i="8"/>
  <c r="C55" i="23"/>
  <c r="C28" i="23"/>
  <c r="C31" i="23" s="1"/>
  <c r="C59" i="23" s="1"/>
  <c r="C60" i="23"/>
  <c r="D55" i="23"/>
  <c r="I31" i="8"/>
  <c r="I50" i="8"/>
  <c r="I51" i="8" s="1"/>
  <c r="D58" i="23" s="1"/>
  <c r="D28" i="23"/>
  <c r="D31" i="23" s="1"/>
  <c r="D59" i="23" s="1"/>
  <c r="D60" i="23"/>
  <c r="D54" i="23"/>
  <c r="C54" i="23"/>
  <c r="H46" i="5"/>
  <c r="H47" i="5"/>
  <c r="H48" i="5"/>
  <c r="H49" i="5"/>
  <c r="H50" i="5"/>
  <c r="H51" i="5"/>
  <c r="H52" i="5"/>
  <c r="H53" i="5"/>
  <c r="G55" i="5"/>
  <c r="F55" i="5"/>
  <c r="H30" i="5"/>
  <c r="H31" i="5"/>
  <c r="H32" i="5"/>
  <c r="H33" i="5"/>
  <c r="H34" i="5"/>
  <c r="H35" i="5"/>
  <c r="H36" i="5"/>
  <c r="H37" i="5"/>
  <c r="G39" i="5"/>
  <c r="F39" i="5"/>
  <c r="H12" i="5"/>
  <c r="H13" i="5"/>
  <c r="H14" i="5"/>
  <c r="H15" i="5"/>
  <c r="H16" i="5"/>
  <c r="H17" i="5"/>
  <c r="H18" i="5"/>
  <c r="H19" i="5"/>
  <c r="H20" i="5"/>
  <c r="H21" i="5"/>
  <c r="H22" i="5"/>
  <c r="G23" i="5"/>
  <c r="J31" i="17"/>
  <c r="J30" i="17"/>
  <c r="J29" i="17"/>
  <c r="C14" i="27"/>
  <c r="D14" i="27"/>
  <c r="E14" i="27"/>
  <c r="F14" i="27"/>
  <c r="H14" i="27"/>
  <c r="I14" i="27"/>
  <c r="J14" i="27"/>
  <c r="K14" i="27"/>
  <c r="C16" i="27"/>
  <c r="D16" i="27"/>
  <c r="E16" i="27"/>
  <c r="F16" i="27"/>
  <c r="H16" i="27"/>
  <c r="I16" i="27"/>
  <c r="J16" i="27"/>
  <c r="K16" i="27"/>
  <c r="C17" i="27"/>
  <c r="D17" i="27"/>
  <c r="E17" i="27"/>
  <c r="F17" i="27"/>
  <c r="H17" i="27"/>
  <c r="I17" i="27"/>
  <c r="J17" i="27"/>
  <c r="K17" i="27"/>
  <c r="C18" i="27"/>
  <c r="D18" i="27"/>
  <c r="E18" i="27"/>
  <c r="F18" i="27"/>
  <c r="H18" i="27"/>
  <c r="I18" i="27"/>
  <c r="J18" i="27"/>
  <c r="K18" i="27"/>
  <c r="C23" i="27"/>
  <c r="H23" i="27"/>
  <c r="C34" i="27"/>
  <c r="D34" i="27"/>
  <c r="E34" i="27"/>
  <c r="F34" i="27"/>
  <c r="H34" i="27"/>
  <c r="I34" i="27"/>
  <c r="J34" i="27"/>
  <c r="K34" i="27"/>
  <c r="C36" i="27"/>
  <c r="D36" i="27"/>
  <c r="E36" i="27"/>
  <c r="F36" i="27"/>
  <c r="H36" i="27"/>
  <c r="I36" i="27"/>
  <c r="J36" i="27"/>
  <c r="K36" i="27"/>
  <c r="C37" i="27"/>
  <c r="D37" i="27"/>
  <c r="E37" i="27"/>
  <c r="F37" i="27"/>
  <c r="H37" i="27"/>
  <c r="I37" i="27"/>
  <c r="J37" i="27"/>
  <c r="K37" i="27"/>
  <c r="C38" i="27"/>
  <c r="D38" i="27"/>
  <c r="E38" i="27"/>
  <c r="F38" i="27"/>
  <c r="H38" i="27"/>
  <c r="I38" i="27"/>
  <c r="J38" i="27"/>
  <c r="K38" i="27"/>
  <c r="C43" i="27"/>
  <c r="H43" i="27"/>
  <c r="F23" i="23"/>
  <c r="C56" i="23"/>
  <c r="D56" i="23"/>
  <c r="C57" i="23"/>
  <c r="D57" i="23"/>
  <c r="E102" i="21"/>
  <c r="F102" i="21"/>
  <c r="G102" i="21"/>
  <c r="H102" i="21" s="1"/>
  <c r="E101" i="21"/>
  <c r="F101" i="21"/>
  <c r="G101" i="21"/>
  <c r="H101" i="21" s="1"/>
  <c r="G97" i="21"/>
  <c r="H97" i="21" s="1"/>
  <c r="G96" i="21"/>
  <c r="H96" i="21" s="1"/>
  <c r="G89" i="21"/>
  <c r="H89" i="21" s="1"/>
  <c r="G90" i="21"/>
  <c r="H90" i="21" s="1"/>
  <c r="G91" i="21"/>
  <c r="H91" i="21" s="1"/>
  <c r="G88" i="21"/>
  <c r="H88" i="21" s="1"/>
  <c r="G9" i="21"/>
  <c r="H9" i="21" s="1"/>
  <c r="G10" i="21"/>
  <c r="H10" i="21" s="1"/>
  <c r="G13" i="21"/>
  <c r="H13" i="21"/>
  <c r="G14" i="21"/>
  <c r="H14" i="21"/>
  <c r="G15" i="21"/>
  <c r="H15" i="21"/>
  <c r="G16" i="21"/>
  <c r="H16" i="21"/>
  <c r="G17" i="21"/>
  <c r="H17" i="21"/>
  <c r="G18" i="21"/>
  <c r="H18" i="21"/>
  <c r="G19" i="21"/>
  <c r="H19" i="21"/>
  <c r="G20" i="21"/>
  <c r="H20" i="21"/>
  <c r="G21" i="21"/>
  <c r="H21" i="21"/>
  <c r="G22" i="21"/>
  <c r="H22" i="21"/>
  <c r="G23" i="21"/>
  <c r="H23" i="21"/>
  <c r="G24" i="21"/>
  <c r="H24" i="21"/>
  <c r="G26" i="21"/>
  <c r="H26" i="21"/>
  <c r="G27" i="21"/>
  <c r="H27" i="21"/>
  <c r="G28" i="21"/>
  <c r="H28" i="21"/>
  <c r="G29" i="21"/>
  <c r="H29" i="21"/>
  <c r="G30" i="21"/>
  <c r="H30" i="21"/>
  <c r="G31" i="21"/>
  <c r="H31" i="21"/>
  <c r="G33" i="21"/>
  <c r="H33" i="21"/>
  <c r="G34" i="21"/>
  <c r="H34" i="21"/>
  <c r="G35" i="21"/>
  <c r="H35" i="21"/>
  <c r="G36" i="21"/>
  <c r="H36" i="21"/>
  <c r="G37" i="21"/>
  <c r="H37" i="21"/>
  <c r="G38" i="21"/>
  <c r="H38" i="21"/>
  <c r="G39" i="21"/>
  <c r="H39" i="21"/>
  <c r="G40" i="21"/>
  <c r="H40" i="21"/>
  <c r="G41" i="21"/>
  <c r="H41" i="21"/>
  <c r="G42" i="21"/>
  <c r="H42" i="21"/>
  <c r="G43" i="21"/>
  <c r="H43" i="21"/>
  <c r="G45" i="21"/>
  <c r="H45" i="21"/>
  <c r="G48" i="21"/>
  <c r="H48" i="21"/>
  <c r="G49" i="21"/>
  <c r="H49" i="21"/>
  <c r="G50" i="21"/>
  <c r="H50" i="21"/>
  <c r="G51" i="21"/>
  <c r="H51" i="21"/>
  <c r="F52" i="21"/>
  <c r="G52" i="21"/>
  <c r="H52" i="21" s="1"/>
  <c r="E53" i="21"/>
  <c r="F53" i="21"/>
  <c r="G53" i="21"/>
  <c r="H53" i="21" s="1"/>
  <c r="J13" i="17"/>
  <c r="J22" i="17"/>
  <c r="J21" i="17"/>
  <c r="G16" i="39" s="1"/>
  <c r="H16" i="39" s="1"/>
  <c r="J20" i="17"/>
  <c r="J12" i="17"/>
  <c r="J11" i="17"/>
  <c r="J10" i="17"/>
  <c r="F90" i="12"/>
  <c r="F91" i="12"/>
  <c r="E53" i="12"/>
  <c r="H53" i="12"/>
  <c r="H54" i="12" s="1"/>
  <c r="E54" i="12"/>
  <c r="E55" i="12"/>
  <c r="E90" i="12"/>
  <c r="H90" i="12"/>
  <c r="E91" i="12"/>
  <c r="H91" i="12"/>
  <c r="J100" i="9"/>
  <c r="J101" i="9"/>
  <c r="H100" i="9"/>
  <c r="H101" i="9"/>
  <c r="F100" i="9"/>
  <c r="F101" i="9"/>
  <c r="F54" i="9"/>
  <c r="F55" i="9" s="1"/>
  <c r="H54" i="9"/>
  <c r="H55" i="9" s="1"/>
  <c r="J54" i="9"/>
  <c r="J55" i="9"/>
  <c r="F56" i="9"/>
  <c r="H56" i="9"/>
  <c r="J56" i="9"/>
  <c r="I53" i="8"/>
  <c r="H53" i="8"/>
  <c r="I52" i="8"/>
  <c r="H52" i="8"/>
  <c r="H39" i="5" l="1"/>
  <c r="H23" i="5"/>
  <c r="H55" i="5"/>
  <c r="H17" i="40"/>
  <c r="I17" i="40" s="1"/>
  <c r="H16" i="40"/>
  <c r="I16" i="40" s="1"/>
  <c r="H15" i="40"/>
  <c r="I15" i="40" s="1"/>
  <c r="G17" i="39"/>
  <c r="H17" i="39" s="1"/>
  <c r="G15" i="39"/>
  <c r="H15" i="39" s="1"/>
  <c r="H109" i="29"/>
  <c r="H110" i="29"/>
  <c r="H111" i="29"/>
  <c r="J109" i="29"/>
  <c r="J111" i="29"/>
  <c r="J110" i="29"/>
  <c r="F109" i="29"/>
  <c r="F111" i="29"/>
  <c r="F110" i="29"/>
  <c r="H55" i="12"/>
  <c r="E92" i="12"/>
  <c r="E95" i="12" s="1"/>
  <c r="E100" i="12" s="1"/>
  <c r="F53" i="12"/>
  <c r="F55" i="12" s="1"/>
  <c r="H92" i="12"/>
  <c r="H95" i="12" s="1"/>
  <c r="H100" i="12" s="1"/>
  <c r="G90" i="12"/>
  <c r="G50" i="8"/>
  <c r="C58" i="23"/>
  <c r="F52" i="8"/>
  <c r="G31" i="8"/>
  <c r="F53" i="8"/>
  <c r="J106" i="9"/>
  <c r="J111" i="9" s="1"/>
  <c r="L85" i="30"/>
  <c r="L87" i="30" s="1"/>
  <c r="L79" i="30"/>
  <c r="L81" i="30" s="1"/>
  <c r="G93" i="21"/>
  <c r="H93" i="21" s="1"/>
  <c r="J75" i="12"/>
  <c r="J81" i="31" s="1"/>
  <c r="E99" i="12"/>
  <c r="F109" i="9"/>
  <c r="H109" i="9"/>
  <c r="E98" i="21"/>
  <c r="F98" i="21"/>
  <c r="D65" i="23"/>
  <c r="H99" i="12"/>
  <c r="C65" i="23"/>
  <c r="J65" i="23" s="1"/>
  <c r="F102" i="9"/>
  <c r="F106" i="9"/>
  <c r="F111" i="9" s="1"/>
  <c r="D61" i="23"/>
  <c r="D66" i="23" s="1"/>
  <c r="C61" i="23"/>
  <c r="C66" i="23" s="1"/>
  <c r="F105" i="9"/>
  <c r="F110" i="9" s="1"/>
  <c r="F96" i="12"/>
  <c r="F101" i="12" s="1"/>
  <c r="F54" i="12"/>
  <c r="E95" i="21"/>
  <c r="E100" i="21" s="1"/>
  <c r="E94" i="21"/>
  <c r="E99" i="21" s="1"/>
  <c r="D62" i="23"/>
  <c r="D67" i="23" s="1"/>
  <c r="C62" i="23"/>
  <c r="C67" i="23" s="1"/>
  <c r="F95" i="12"/>
  <c r="F100" i="12" s="1"/>
  <c r="H96" i="12"/>
  <c r="H101" i="12" s="1"/>
  <c r="H106" i="9"/>
  <c r="H111" i="9" s="1"/>
  <c r="H105" i="9"/>
  <c r="H110" i="9" s="1"/>
  <c r="J105" i="9"/>
  <c r="J110" i="9" s="1"/>
  <c r="G96" i="12"/>
  <c r="G101" i="12" s="1"/>
  <c r="G95" i="12"/>
  <c r="G100" i="12" s="1"/>
  <c r="G92" i="21"/>
  <c r="H92" i="21" s="1"/>
  <c r="F95" i="21"/>
  <c r="F94" i="21"/>
  <c r="L15" i="23"/>
  <c r="G53" i="12"/>
  <c r="G70" i="21"/>
  <c r="H70" i="21" s="1"/>
  <c r="G98" i="21" l="1"/>
  <c r="H98" i="21" s="1"/>
  <c r="E96" i="12"/>
  <c r="E101" i="12" s="1"/>
  <c r="G51" i="8"/>
  <c r="G52" i="8" s="1"/>
  <c r="E65" i="23"/>
  <c r="G54" i="12"/>
  <c r="G55" i="12"/>
  <c r="F99" i="21"/>
  <c r="G99" i="21" s="1"/>
  <c r="H99" i="21" s="1"/>
  <c r="G94" i="21"/>
  <c r="H94" i="21" s="1"/>
  <c r="G95" i="21"/>
  <c r="H95" i="21" s="1"/>
  <c r="F100" i="21"/>
  <c r="G100" i="21" s="1"/>
  <c r="H100" i="21" s="1"/>
  <c r="C77" i="21"/>
  <c r="C1" i="8"/>
  <c r="G63" i="31" l="1"/>
</calcChain>
</file>

<file path=xl/comments1.xml><?xml version="1.0" encoding="utf-8"?>
<comments xmlns="http://schemas.openxmlformats.org/spreadsheetml/2006/main">
  <authors>
    <author>Chambless, Mike</author>
  </authors>
  <commentList>
    <comment ref="A1" authorId="0">
      <text>
        <r>
          <rPr>
            <sz val="9"/>
            <color indexed="81"/>
            <rFont val="Tahoma"/>
            <family val="2"/>
          </rPr>
          <t xml:space="preserve">Data on College Board Website on 5-13-2016
</t>
        </r>
      </text>
    </comment>
  </commentList>
</comments>
</file>

<file path=xl/comments2.xml><?xml version="1.0" encoding="utf-8"?>
<comments xmlns="http://schemas.openxmlformats.org/spreadsheetml/2006/main">
  <authors>
    <author>Mike Chambless</author>
  </authors>
  <commentList>
    <comment ref="J73" authorId="0">
      <text>
        <r>
          <rPr>
            <sz val="8"/>
            <color indexed="81"/>
            <rFont val="Tahoma"/>
            <family val="2"/>
          </rPr>
          <t xml:space="preserve">This Cell is linked to the worksheet named "Acad Serv Fees Etc".
</t>
        </r>
      </text>
    </comment>
  </commentList>
</comments>
</file>

<file path=xl/comments3.xml><?xml version="1.0" encoding="utf-8"?>
<comments xmlns="http://schemas.openxmlformats.org/spreadsheetml/2006/main">
  <authors>
    <author>Mike Chambless</author>
  </authors>
  <commentList>
    <comment ref="J79" authorId="0">
      <text>
        <r>
          <rPr>
            <sz val="8"/>
            <color indexed="81"/>
            <rFont val="Tahoma"/>
            <family val="2"/>
          </rPr>
          <t xml:space="preserve">This Cell is linked to the worksheet named "Acad Serv Fees Etc".
</t>
        </r>
      </text>
    </comment>
  </commentList>
</comments>
</file>

<file path=xl/comments4.xml><?xml version="1.0" encoding="utf-8"?>
<comments xmlns="http://schemas.openxmlformats.org/spreadsheetml/2006/main">
  <authors>
    <author>Mike Chambless</author>
  </authors>
  <commentList>
    <comment ref="L79" authorId="0">
      <text>
        <r>
          <rPr>
            <sz val="8"/>
            <color indexed="81"/>
            <rFont val="Tahoma"/>
            <family val="2"/>
          </rPr>
          <t xml:space="preserve">This Cell is linked to the worksheet named "Acad Serv Fees Etc".
</t>
        </r>
      </text>
    </comment>
  </commentList>
</comments>
</file>

<file path=xl/comments5.xml><?xml version="1.0" encoding="utf-8"?>
<comments xmlns="http://schemas.openxmlformats.org/spreadsheetml/2006/main">
  <authors>
    <author>Mike Chambless</author>
  </authors>
  <commentList>
    <comment ref="L79" authorId="0">
      <text>
        <r>
          <rPr>
            <sz val="8"/>
            <color indexed="81"/>
            <rFont val="Tahoma"/>
            <family val="2"/>
          </rPr>
          <t xml:space="preserve">This Cell is linked to the worksheet named "Acad Serv Fees Etc".
</t>
        </r>
      </text>
    </comment>
  </commentList>
</comments>
</file>

<file path=xl/sharedStrings.xml><?xml version="1.0" encoding="utf-8"?>
<sst xmlns="http://schemas.openxmlformats.org/spreadsheetml/2006/main" count="1280" uniqueCount="437">
  <si>
    <t>Institution:</t>
  </si>
  <si>
    <t>Prepared By:</t>
  </si>
  <si>
    <t>Telephone #:</t>
  </si>
  <si>
    <t>Full-time Undergraduate and Graduate Students</t>
  </si>
  <si>
    <t>Undergraduate and Graduate Programs:</t>
  </si>
  <si>
    <t>Undergraduate</t>
  </si>
  <si>
    <t>Graduate</t>
  </si>
  <si>
    <t>20 Hours</t>
  </si>
  <si>
    <t>24 Hours</t>
  </si>
  <si>
    <t>Tuition Costs:</t>
  </si>
  <si>
    <t>$</t>
  </si>
  <si>
    <t>Student Facility Fee #1</t>
  </si>
  <si>
    <t>Library Automation and Materials Fee</t>
  </si>
  <si>
    <t>Academic Records Fee</t>
  </si>
  <si>
    <t>Comments:</t>
  </si>
  <si>
    <t>Books and Supplies:</t>
  </si>
  <si>
    <t>Undergraduate and Graduate Students:</t>
  </si>
  <si>
    <t>Description:</t>
  </si>
  <si>
    <t>Average Cost for Books and Supplies:</t>
  </si>
  <si>
    <t>Program Name</t>
  </si>
  <si>
    <t xml:space="preserve">Resident Tuition </t>
  </si>
  <si>
    <t>A.</t>
  </si>
  <si>
    <t>B.</t>
  </si>
  <si>
    <t>Undergraduate:</t>
  </si>
  <si>
    <t>Books:</t>
  </si>
  <si>
    <t>Course # and Name</t>
  </si>
  <si>
    <t>Used</t>
  </si>
  <si>
    <t>Book Cost</t>
  </si>
  <si>
    <t>Supply Cost</t>
  </si>
  <si>
    <t>Total</t>
  </si>
  <si>
    <t>English Composition</t>
  </si>
  <si>
    <t>Literature</t>
  </si>
  <si>
    <t>Government</t>
  </si>
  <si>
    <t>Algebra</t>
  </si>
  <si>
    <t>Biology</t>
  </si>
  <si>
    <t>Psychology</t>
  </si>
  <si>
    <t>Sociology</t>
  </si>
  <si>
    <t>Accounting</t>
  </si>
  <si>
    <t>Computer Science</t>
  </si>
  <si>
    <t>History</t>
  </si>
  <si>
    <t>General Supplies</t>
  </si>
  <si>
    <t>Graduate Level:</t>
  </si>
  <si>
    <t>Program Names ----------&gt;</t>
  </si>
  <si>
    <t>Undergraduate Programs:</t>
  </si>
  <si>
    <t>Other Costs</t>
  </si>
  <si>
    <t>Application Fees</t>
  </si>
  <si>
    <t>Orientation Fees</t>
  </si>
  <si>
    <t>Total Other Freshman Costs</t>
  </si>
  <si>
    <t>Start-up costs such as mandatory laptop purchases:</t>
  </si>
  <si>
    <t>Other Cost - Start-up Costs</t>
  </si>
  <si>
    <t>&lt;----College Board instructions</t>
  </si>
  <si>
    <t>Note 2 - The totals may not agree with your institution's tuition and mandatory fee request forms because some academic service fees are considered mandatory for freshman students for the College Board Report.</t>
  </si>
  <si>
    <t>Report for College Board
Summary of Total Student Costs</t>
  </si>
  <si>
    <t>Other Cost Information Worksheet</t>
  </si>
  <si>
    <t>Student Development Fee</t>
  </si>
  <si>
    <t>Graduate
24 Hours</t>
  </si>
  <si>
    <t>Allocation of Academic Service Fees</t>
  </si>
  <si>
    <t>Example</t>
  </si>
  <si>
    <t>Linked to Cells D10 and D11 above</t>
  </si>
  <si>
    <t>Comments</t>
  </si>
  <si>
    <t>Program Name --------&gt;</t>
  </si>
  <si>
    <t>Course #1</t>
  </si>
  <si>
    <t>Course #2</t>
  </si>
  <si>
    <t>Course #3</t>
  </si>
  <si>
    <t>Course #4</t>
  </si>
  <si>
    <t>Course #5</t>
  </si>
  <si>
    <t>Course #6</t>
  </si>
  <si>
    <t>Course #7</t>
  </si>
  <si>
    <t>Course #8</t>
  </si>
  <si>
    <t>Professional Level</t>
  </si>
  <si>
    <t>30 Hours</t>
  </si>
  <si>
    <t>Student Government Fee</t>
  </si>
  <si>
    <t>Nonresident Tuition - Notes 1 and 2</t>
  </si>
  <si>
    <t>Total Mandatory Fees</t>
  </si>
  <si>
    <t>Costs of Books and Supplies for a Full-Time Student</t>
  </si>
  <si>
    <t>Tuition and Mandatory Fees for Full-Time Professional Program Students</t>
  </si>
  <si>
    <t>Tuition and Mandatory Fees:</t>
  </si>
  <si>
    <t>Total Resident Tuition and Mand. Fees</t>
  </si>
  <si>
    <t>Total Nonresident Tuition and Mand. Fees</t>
  </si>
  <si>
    <t>Total Books and Supplies (Average)</t>
  </si>
  <si>
    <t>Total Academic Service Fees (Average)</t>
  </si>
  <si>
    <t>Linked to Books and Supplies Section</t>
  </si>
  <si>
    <t>Resident Tuition</t>
  </si>
  <si>
    <t>Nonresident Tuition</t>
  </si>
  <si>
    <t>Average Costs of Books and Supplies:</t>
  </si>
  <si>
    <t>Student Costs:</t>
  </si>
  <si>
    <t>Total Academic Service Fees</t>
  </si>
  <si>
    <t>Average Cost of Books and Supplies:</t>
  </si>
  <si>
    <t xml:space="preserve">Student Technology Services Fee </t>
  </si>
  <si>
    <t>Educational Network Connectivity Fee</t>
  </si>
  <si>
    <t>Student ID Fee</t>
  </si>
  <si>
    <t>Academic Excellence Fee</t>
  </si>
  <si>
    <t>Student Facility Fee #2</t>
  </si>
  <si>
    <t>Student Health Fee</t>
  </si>
  <si>
    <t>Cultural and Recreational Services Fee</t>
  </si>
  <si>
    <t>Parking and/or Transit Fees</t>
  </si>
  <si>
    <t>School Newspaper Fee</t>
  </si>
  <si>
    <t>Other Mandatory Fees (List Below)</t>
  </si>
  <si>
    <t xml:space="preserve">Professional Programs </t>
  </si>
  <si>
    <t>Subtotal Auxiliary Mandatory Fees</t>
  </si>
  <si>
    <t>Subtotal E&amp;G Part I Mandatory Fees</t>
  </si>
  <si>
    <t>Mandatory Fees - E&amp;G Part I</t>
  </si>
  <si>
    <t>Mandatory Fees - Auxiliary Services</t>
  </si>
  <si>
    <t>Academic Service Fees - Average</t>
  </si>
  <si>
    <t>Books and Supplies - Average</t>
  </si>
  <si>
    <t>(if any)</t>
  </si>
  <si>
    <t>Professional Programs</t>
  </si>
  <si>
    <t>Special Tuition and Mandatory Fees for Undergraduate and Graduate Programs 
that Differ from the Standard Tuition and Fee Structure</t>
  </si>
  <si>
    <t xml:space="preserve">Special Undergraduate and Graduate Programs </t>
  </si>
  <si>
    <t>Special Undergraduate and Graduate Programs</t>
  </si>
  <si>
    <t>Undergraduate
30 Credit Hrs</t>
  </si>
  <si>
    <t>Graduate
24 Credit Hrs</t>
  </si>
  <si>
    <r>
      <t xml:space="preserve">Nonresident Tuition </t>
    </r>
    <r>
      <rPr>
        <i/>
        <sz val="8"/>
        <rFont val="Times New Roman"/>
        <family val="1"/>
      </rPr>
      <t>(includes resident amount)</t>
    </r>
  </si>
  <si>
    <t>Less:</t>
  </si>
  <si>
    <t>Remedial Fees</t>
  </si>
  <si>
    <t>Electronic Media Fees for Online courses, etc.</t>
  </si>
  <si>
    <t>Questions to Greg &amp; MM about FY07 Report:</t>
  </si>
  <si>
    <t xml:space="preserve">Description: </t>
  </si>
  <si>
    <t>Nonresident Tuition - Notes 2 and 3</t>
  </si>
  <si>
    <t>Nonresident Tuition - Note 1</t>
  </si>
  <si>
    <t>Total Resident Tuition and Mand. Fees - Note 2</t>
  </si>
  <si>
    <t>Total Nonresident Tuition and Mand. Fees - Note 2</t>
  </si>
  <si>
    <t>Dormitory Room Charges:</t>
  </si>
  <si>
    <t>$ Change</t>
  </si>
  <si>
    <t>% Change</t>
  </si>
  <si>
    <t>Low Plan</t>
  </si>
  <si>
    <t>High Plan</t>
  </si>
  <si>
    <t>Preferred Room Choice</t>
  </si>
  <si>
    <t>Board Charges</t>
  </si>
  <si>
    <t>Preferred Meal Plan</t>
  </si>
  <si>
    <t>Describe Meal Plan on adjacent worksheet</t>
  </si>
  <si>
    <t>C.</t>
  </si>
  <si>
    <t>Total Room and Board Charges</t>
  </si>
  <si>
    <t>Preferred Room and Board Plan</t>
  </si>
  <si>
    <t>Student Activity Fee (General Fee and Athletics Fee)</t>
  </si>
  <si>
    <t>Atheletic Fee affects only OSU and constituents</t>
  </si>
  <si>
    <t>Number of Credit Hours Used in Calculation</t>
  </si>
  <si>
    <t>Resident Tuition Rate per Credit Hour</t>
  </si>
  <si>
    <t>Nonresident Tuition Rate per Credit Hour</t>
  </si>
  <si>
    <t>Life Safety and/or Security Fee</t>
  </si>
  <si>
    <t>Academic Advising and or Assessment Fee</t>
  </si>
  <si>
    <t>Room Charge - Preferred</t>
  </si>
  <si>
    <t>Board Charge - Preferred</t>
  </si>
  <si>
    <t>Linked to "Under &amp; Grad Tuition Mfee"</t>
  </si>
  <si>
    <t>Linked to "FY__Act Service Fees Etc"</t>
  </si>
  <si>
    <t>&lt;-- Must enter a number here.</t>
  </si>
  <si>
    <t>Change to N/A</t>
  </si>
  <si>
    <t>% of Guar. Tuition</t>
  </si>
  <si>
    <t>Preferred Plan</t>
  </si>
  <si>
    <t>Number of Meals Per Week</t>
  </si>
  <si>
    <t>Declining Balance</t>
  </si>
  <si>
    <t>Block Meals</t>
  </si>
  <si>
    <t>Other</t>
  </si>
  <si>
    <t>Apartment Charges:</t>
  </si>
  <si>
    <t>Preferred Apartment Choice</t>
  </si>
  <si>
    <t>Describe Meal Plan on the adjacent worksheet</t>
  </si>
  <si>
    <t>Total Apartment and Board Charges</t>
  </si>
  <si>
    <t>Institution Name:</t>
  </si>
  <si>
    <t>Meal Plans</t>
  </si>
  <si>
    <t>Flex Money or Meal Points</t>
  </si>
  <si>
    <t>Costs</t>
  </si>
  <si>
    <t>Example 1:</t>
  </si>
  <si>
    <t>Example 2:</t>
  </si>
  <si>
    <t>Example 3:</t>
  </si>
  <si>
    <t>Example 4:</t>
  </si>
  <si>
    <t>Total Board (Preferred)</t>
  </si>
  <si>
    <t>&lt;--Enter a positive number</t>
  </si>
  <si>
    <t>Report the meal plan and costs for 1 semester.</t>
  </si>
  <si>
    <t>Summary of Meal Plans Available to a Student Living in a Traditional Dormitory for 1 semester.</t>
  </si>
  <si>
    <t>Summary of Meal Plans Available to a Student Living in a Nontraditional Apartment for 1 semester.</t>
  </si>
  <si>
    <t>Library Resources Fee/Library Excellence Fee</t>
  </si>
  <si>
    <t>Academic Facilities Fee</t>
  </si>
  <si>
    <t>Energy Fee</t>
  </si>
  <si>
    <t>Student Union Fee</t>
  </si>
  <si>
    <t>Infrastructure Fee</t>
  </si>
  <si>
    <t>College Board
Costs of Books and Academic Service Fees for Full-Time Freshman</t>
  </si>
  <si>
    <t>For Full-Time Freshman Students</t>
  </si>
  <si>
    <t>Board Charge - High Plan</t>
  </si>
  <si>
    <t>Freshman Cost</t>
  </si>
  <si>
    <t>&lt;---Formula</t>
  </si>
  <si>
    <t>&lt;---Linked to above data</t>
  </si>
  <si>
    <t>N/A</t>
  </si>
  <si>
    <t>Not in Print Area</t>
  </si>
  <si>
    <t>Costs for 2 Semesters</t>
  </si>
  <si>
    <t>Amount from Meal Plans</t>
  </si>
  <si>
    <t>Difference</t>
  </si>
  <si>
    <t>For Proofing Board Charges</t>
  </si>
  <si>
    <t>Costs for 1 Semester</t>
  </si>
  <si>
    <t>Room Charge - Low Plan</t>
  </si>
  <si>
    <t>Resident Tuition Cost Per Credit Hour</t>
  </si>
  <si>
    <t>Nonresident Tuition Cost Per Credit Hour</t>
  </si>
  <si>
    <t>Oklahoma State Regents for Higher Education</t>
  </si>
  <si>
    <t>Report of Weighted Averages for College Board</t>
  </si>
  <si>
    <t>Institution Name-----&gt;</t>
  </si>
  <si>
    <t>Resident Students</t>
  </si>
  <si>
    <t>Nonresident Students</t>
  </si>
  <si>
    <t>Description</t>
  </si>
  <si>
    <t>Freshmen</t>
  </si>
  <si>
    <t>Sophomore</t>
  </si>
  <si>
    <t>Junior</t>
  </si>
  <si>
    <t>Senior</t>
  </si>
  <si>
    <t>Tuition for 30 credit hours</t>
  </si>
  <si>
    <t>Mandatory Fees for 30 credit hours</t>
  </si>
  <si>
    <t>Tuition Rate per Credit Hour</t>
  </si>
  <si>
    <t>Mandatory Fee Rate per Credit Hour</t>
  </si>
  <si>
    <t>Number of Students who will pay this rate:</t>
  </si>
  <si>
    <t>Weighted Average</t>
  </si>
  <si>
    <t>Example of Report</t>
  </si>
  <si>
    <r>
      <t xml:space="preserve">Comments - </t>
    </r>
    <r>
      <rPr>
        <b/>
        <sz val="8"/>
        <rFont val="Times New Roman"/>
        <family val="1"/>
      </rPr>
      <t>(Optional)</t>
    </r>
  </si>
  <si>
    <t>Comments About Report:</t>
  </si>
  <si>
    <t>Academic Facilities &amp; Life Safety Fee</t>
  </si>
  <si>
    <t>NOT IN PRINT AREA</t>
  </si>
  <si>
    <t>Formula</t>
  </si>
  <si>
    <t>Oklahoma State Regents for Higher Eduation</t>
  </si>
  <si>
    <t>&lt;--Formulas</t>
  </si>
  <si>
    <t>Footnote for College Board:</t>
  </si>
  <si>
    <t>Change Link to H49</t>
  </si>
  <si>
    <t>Change to D38+D42</t>
  </si>
  <si>
    <t>Total Academic Service Fees
Cell C7 and E7 only</t>
  </si>
  <si>
    <t>Student Activity Fee (General Fee plus Athletics Fee)</t>
  </si>
  <si>
    <t>For auxiliary infrastructure.</t>
  </si>
  <si>
    <t>Security Services Fee</t>
  </si>
  <si>
    <t>Amount from Meal Plans worksheet</t>
  </si>
  <si>
    <t>Total Student FTE</t>
  </si>
  <si>
    <t>Yes</t>
  </si>
  <si>
    <t>No</t>
  </si>
  <si>
    <t>Question:</t>
  </si>
  <si>
    <t>&lt;-- Mark one of the two cells</t>
  </si>
  <si>
    <t>Are your dormitories used for overflow only?</t>
  </si>
  <si>
    <t>Professional Program FTE</t>
  </si>
  <si>
    <t>Total Allocation of FTE</t>
  </si>
  <si>
    <t xml:space="preserve">Please allocate to each special program </t>
  </si>
  <si>
    <t>Undergraduate 30 Credit Hours</t>
  </si>
  <si>
    <t>University of Oklahoma</t>
  </si>
  <si>
    <t>Norman, OK</t>
  </si>
  <si>
    <t>Example of College Board Page for the University of Oklahoma</t>
  </si>
  <si>
    <t>Use the least expensive room and a 19 or 21 meal plan, or the</t>
  </si>
  <si>
    <t>&lt;-- This is the total amount of academic service fees allocated on this page.</t>
  </si>
  <si>
    <t>&lt;-- Total # of FTE allocated on worksheet "Acad Serv Fees Etc".</t>
  </si>
  <si>
    <t>&lt;-- This is the total # of student FTE allocated on this page.</t>
  </si>
  <si>
    <t>FTE Enrollment</t>
  </si>
  <si>
    <t>Academic Service Fees</t>
  </si>
  <si>
    <t xml:space="preserve">Allocation of </t>
  </si>
  <si>
    <t>Enter Amount from SRA3 - Sch C-1A</t>
  </si>
  <si>
    <t>Student FTE</t>
  </si>
  <si>
    <t>Allocation of Student FTE</t>
  </si>
  <si>
    <t>&lt;-- Total # of FTE allocated on worksheet "2014 Special Under - Grad 1</t>
  </si>
  <si>
    <t>&lt;-- Differences s/b allocated to worksheet "2013 Professional - 2"</t>
  </si>
  <si>
    <t>Column L is any remainder of Academic Services from worksheet named "2013 Professional 2"</t>
  </si>
  <si>
    <t>&lt;-- Enter Headcount in this row.</t>
  </si>
  <si>
    <t>&lt;--- Insert Program Names</t>
  </si>
  <si>
    <t>Cell L85 is Linked to worksheet named "AcadServFeesEtc."</t>
  </si>
  <si>
    <t>Cell L79 is Linked to worksheet named "AcadServFeesEtc."</t>
  </si>
  <si>
    <t>Cell L85 is Linked to worksheet named "2014 Professional - 1"</t>
  </si>
  <si>
    <t>Cell L79 is Linked to worksheet named "2014 Professional - 1"</t>
  </si>
  <si>
    <t>Cell L85 is Linked to worksheet named "2014 Professional - 2"</t>
  </si>
  <si>
    <t>Cell L79 is Linked to worksheet named "2014 Professional - 2"</t>
  </si>
  <si>
    <t>Allocation of Average Academic Service Fees:</t>
  </si>
  <si>
    <t>This number represents the total student FTE for all professional programs</t>
  </si>
  <si>
    <t>Cell J80 is any remainder of Academic Services from worksheet named "2013 Special Under-Grad 1</t>
  </si>
  <si>
    <t>A</t>
  </si>
  <si>
    <t>B</t>
  </si>
  <si>
    <t>C</t>
  </si>
  <si>
    <t>&lt;--- Insert Program Name such as "Optometry" or "College of Medicine" etc.</t>
  </si>
  <si>
    <t>Linked to Cells I10 and I11 above</t>
  </si>
  <si>
    <t>Link I10 Links to Cell C29 below.</t>
  </si>
  <si>
    <t>Link I11 Links to Cell D29 below.</t>
  </si>
  <si>
    <t xml:space="preserve">Link I14 to worksheet named 2013 Professional </t>
  </si>
  <si>
    <r>
      <t xml:space="preserve">Special Programs </t>
    </r>
    <r>
      <rPr>
        <sz val="10"/>
        <rFont val="Times New Roman"/>
        <family val="1"/>
      </rPr>
      <t>FTE</t>
    </r>
  </si>
  <si>
    <t>Graduate FTE (24 hours = 1 FTE)</t>
  </si>
  <si>
    <t>Undergraduate FTE (30 Hours = 1 FTE)</t>
  </si>
  <si>
    <t>Link I12 Links to worksheet named 2013 Special Under-Grad (Cell J89)</t>
  </si>
  <si>
    <t>Link I13 Links to worksheet named 2013 Special Under-Grad (Cell J89)</t>
  </si>
  <si>
    <t>Athletic Fee affects only OSU and constituents</t>
  </si>
  <si>
    <t>FY2016</t>
  </si>
  <si>
    <t>Use Fall 2014 Student Headcount or Projected Fall 2015 Student Headcount</t>
  </si>
  <si>
    <t>&lt;-- Differences s/b FTE allocated on worksheet "2016 Special Under-Grad 2</t>
  </si>
  <si>
    <t>&lt;-- Any difference s/b allocated to worksheet "2016Special Under-Grad 2</t>
  </si>
  <si>
    <t>Report Projected Annualized Student FTE for FY2016</t>
  </si>
  <si>
    <t>Traditional Dormitory and Board Plan for Undergraduate Students</t>
  </si>
  <si>
    <t>Traditional Dormitory and Board Plan for Freshmen Students - College Board</t>
  </si>
  <si>
    <t>Low Dorm Room Plan</t>
  </si>
  <si>
    <t>19 Meal or Highest Board Plan</t>
  </si>
  <si>
    <t>Student Apartments and Board Plans:</t>
  </si>
  <si>
    <t>Apartment and Board Plans for Freshmen Students - College Board</t>
  </si>
  <si>
    <t>Apartment and Board Charges:</t>
  </si>
  <si>
    <t>Lowest Apartment Charge</t>
  </si>
  <si>
    <t>Comments for the College Board describing the apartment amenities and meal options:</t>
  </si>
  <si>
    <t>19 Meal or Highest Meal Plan</t>
  </si>
  <si>
    <t>This workbook includes worksheets (forms) to report student cost for freshmen costs to the College Board and the cost for undergraduates, graduate and professional students to the Oklahoma State Regents for Higher Education and other interested parties.</t>
  </si>
  <si>
    <t xml:space="preserve"> housing or meal plans write in N/A.</t>
  </si>
  <si>
    <t>&lt;---Linked to "Form -Dorm Room and Board - See Note below</t>
  </si>
  <si>
    <t>Amounts below should agree with the Dorm Room &amp; Board Worksheet.</t>
  </si>
  <si>
    <t>Linked to Dorm Room and Board</t>
  </si>
  <si>
    <t>Provide comments below such as a change in the facilities or meal plans reported in previous years.</t>
  </si>
  <si>
    <t>Proof</t>
  </si>
  <si>
    <t>Instructions for FY2017 Student Cost Survey</t>
  </si>
  <si>
    <t>Summary of Meal Plans for FY2017</t>
  </si>
  <si>
    <t>FY2017 Report for the College Board
Tuition and Mandatory Fees for Full-time Freshman Students</t>
  </si>
  <si>
    <t>FY2017</t>
  </si>
  <si>
    <t>FY2017 Student Cost for Undergraduate Students</t>
  </si>
  <si>
    <t>FY2017 Tuition and Mandatory Fees for Full-time Undergraduate and Graduate Students</t>
  </si>
  <si>
    <t>FY2017 Undergraduate Guaranteed Rate</t>
  </si>
  <si>
    <t>Note 3 - The totals above must agree with your institution's FY2017 tuition and mandatory fee rates approved by the State Regents.</t>
  </si>
  <si>
    <t>Student Cost Survey FY2017</t>
  </si>
  <si>
    <t>FY2017 - Average Academic Service Fees Worksheet</t>
  </si>
  <si>
    <t>Report Estimated Annualized FTE for FY2017</t>
  </si>
  <si>
    <t>Summary of Total Student Costs for FY2017</t>
  </si>
  <si>
    <t>FY2017 Special Tuition and Mandatory Fees for Undergraduate and Graduate Programs 
that Differ from the Standard Tuition and Fee Structure</t>
  </si>
  <si>
    <t>Student Cost Survey for FY2017</t>
  </si>
  <si>
    <t>Note 2 - The totals above should agree with your institution's tuition and mandatory fee request forms for FY2017.</t>
  </si>
  <si>
    <t>Report Projected Annualized Student FTE for FY2017</t>
  </si>
  <si>
    <t>See worksheet named "Form - Academic Service Fee Allocation FY2017 - Example".</t>
  </si>
  <si>
    <t>Student Apartments and Board Costs for FY2016 and FY2017</t>
  </si>
  <si>
    <t xml:space="preserve"> College Board - FY2016 and FY2017 Student Cost Data </t>
  </si>
  <si>
    <t>Room and Board Costs for FY2016 and FY2017</t>
  </si>
  <si>
    <r>
      <t xml:space="preserve"> </t>
    </r>
    <r>
      <rPr>
        <sz val="9"/>
        <color rgb="FFFF0000"/>
        <rFont val="Arial"/>
        <family val="2"/>
      </rPr>
      <t xml:space="preserve">(Fall 2015 First Year Students) </t>
    </r>
  </si>
  <si>
    <t xml:space="preserve">1 &amp; 2
</t>
  </si>
  <si>
    <t>Tab #</t>
  </si>
  <si>
    <t>5 &amp; 6</t>
  </si>
  <si>
    <t>7
8
9</t>
  </si>
  <si>
    <r>
      <rPr>
        <b/>
        <u/>
        <sz val="12"/>
        <rFont val="Times New Roman"/>
        <family val="1"/>
      </rPr>
      <t>FY2016 and FY2017 College Board Student Cost Data:</t>
    </r>
    <r>
      <rPr>
        <sz val="12"/>
        <rFont val="Times New Roman"/>
        <family val="1"/>
      </rPr>
      <t xml:space="preserve">
For the College Board report, see the worksheet named "College Board Instruct" for instructions.</t>
    </r>
  </si>
  <si>
    <t>The College Board requested the State Regents to report the freshman student cost information for institutions that have a higher or lower cost than other undergraduate students. The College Board worksheet may affect only the research and regional universities, however, any institution that meets this criteria, must complete this freshman form. The College Board considers freshman mandatory fees to include any fees that are required as a condition of enrollment. Thus, some fees reported as academic service fees to the State Regents are considered to be mandatory by the College Board as they are charged to all freshman students. Student costs are based on 30 credit hours of enrollment.</t>
  </si>
  <si>
    <t>The College Board reports each institution's student cost data on it's website, www.collegeboard.org. Each institution has a profile informing students and parents information about the institution. The student cost data is summarized on the "Average Net Price &amp; Cost of Attendance" page. The cost represents the annualized cost of a freshman student attending two semesters or 30 credit hours for the freshman year. The cost data is very similar to what institutions report on the undergraduate worksheets in the Student Cost Survey. There are two exceptions:</t>
  </si>
  <si>
    <t>Path to Annual College Costs page:
1. Go to www.collegeboard.org
2. Enter institution's name in "College Search" and press "Search". This will take you to your institution's page.
3. Move curser to "$…average financial aid package"
4. Click on "see more cost and aid info"
5. This is the "Published Annual College Costs Before Financial Aid" page.</t>
  </si>
  <si>
    <t>1. Tuition and Mandatory Fees for Freshman: Some institutions charge fees that are mandatory to all freshman students but are not charged to upperclassmen. For state regents reporting, these fees are classified as "Academic Excellence Fees." However, for reporting to the College Board these freshman mandatory fees must be reclassified as mandatory.</t>
  </si>
  <si>
    <t xml:space="preserve">Room and Board: The College Board reports rooms and board costs based on the lowest cost for a freshman student to live in a two-bedroom traditional dormitory with 19 or 21 meals per week meal plan or the most comprehensive (highest price) plan available to freshman students. Because there are very few 19 meal plans, we will report the highest price meal plan.
</t>
  </si>
  <si>
    <t>For institutions that have either abandoned their traditional dormitories or use them for overflow purposes only, the College Board has instructed us to report the lowest price student apartment and the most comprehensive meal plan. Because the cost of apartment living can be more expensive than dormitory living. Institutions can add a footnote to their profile explaining the amenities of the apartment and apartment complex. See Example below:</t>
  </si>
  <si>
    <t>Footnote: Apartment style living accommodations.  Features a clubhouse with lounge area, swimming pool and laundry room. Includes modern furnishings, cable television, wireless internet access, dedicated wired internet access in each room and a safe room for storms. Enjoy the privacy of an apartment while enjoying the heart of campus life. Traditional dormitories are available on an overflow basis only.</t>
  </si>
  <si>
    <t>At the bottom of the worksheet is a section named "Summary of Total Student Costs for FY2017 - For Full-Time Freshman Students" The tuition, mandatory fees and other costs are linked to the data in the top section of the worksheet.
The room and board section is linked to the appropriate cells in the worksheet named "Form - Room and Board - Freshmen"
Use the footnote box to describe the apartments living arrangements and amenities or any other information you want the College Board to publish.</t>
  </si>
  <si>
    <t xml:space="preserve">Reporting of Weighted Averages:
In FY2010, the College Board requested that institutions with tiered pricing to report the weighted average. Thus, if your institution has more than one level of tuition and mandatory fees, the worksheet named "College Board Weighted Avg" must be completed. This worksheet will be forwarded to the College Board. The layout was developed by Christy Hawkins at OSU and approved by the College Board.
</t>
  </si>
  <si>
    <t>The College Board requires the reporting of the educational costs for freshman students. Tuition and mandatory fees for freshmen students may differ from those charged to upperclassmen.  Also, some academic service fees, reported on the worksheet named "Under &amp; Grad Tuition MFee" should be considered as mandatory on this worksheet if the fee is charged to all freshmen students. The College Board also reports the lowest room cost (traditional dorm) and most comprehensive meal charge. You may substitute the low cost apartment rate if dormitories are used for overflow only. See Instructions.</t>
  </si>
  <si>
    <t>In the columns below, report the amount a full-time freshman student is charged for tuition, mandatory fees, and room and board at your institution.  The costs of academic service fees and books are not to be reported.</t>
  </si>
  <si>
    <t>A. Mandatory Fees: E&amp;G Part I (290 Fund)</t>
  </si>
  <si>
    <t xml:space="preserve">  Fee 1</t>
  </si>
  <si>
    <t xml:space="preserve">  Fee 2</t>
  </si>
  <si>
    <t xml:space="preserve">  Fee 3</t>
  </si>
  <si>
    <t xml:space="preserve">  Fee 4</t>
  </si>
  <si>
    <t xml:space="preserve">  Fee 5</t>
  </si>
  <si>
    <t>B. Mandatory Fees: Auxiliary (700 Fund)</t>
  </si>
  <si>
    <t>Note 1 - For nonresident tuition: Report the "total" amount charged for nonresident tuition, which may include both resident and nonresident tuition, depending on your tuition structure.</t>
  </si>
  <si>
    <t>Mandatory fees include only charges that all full-time students must pay that are not included in tuition (e.g., registration, health, or activity fees). Do not include optional fees (e.g., parking, laboratory use).  [Mandatory fees should not include application fees, orientation fees, and start-up costs such as mandatory laptop purchases. These fees should be described in the “other cost information”.]</t>
  </si>
  <si>
    <t>NOTE: Books and Academic Service Fees are not applicable to College Board Data.</t>
  </si>
  <si>
    <t>Nonresident Tuition (includes resident amount)</t>
  </si>
  <si>
    <t xml:space="preserve">   Total Mandatory Fees - Fund 290 and 700</t>
  </si>
  <si>
    <t xml:space="preserve">  Avg Student Costs - Resident Commuter</t>
  </si>
  <si>
    <t xml:space="preserve">  Avg Student Costs - Nonresident Computer</t>
  </si>
  <si>
    <t xml:space="preserve">   Total Room and Board Charges</t>
  </si>
  <si>
    <t xml:space="preserve">  Avg Student Costs - Resident on Campus</t>
  </si>
  <si>
    <t xml:space="preserve">  Avg Student Costs - Nonresident On Campus</t>
  </si>
  <si>
    <t>Note: Institutions that do not have dormitories or use dormitories for overflow only, should report the low cost plan for apartments and the high meal plan, if available. Please over write the formulas in E96 and F96 and in E97 and F97 and write in the amount for freshmen apartment dwellers. Use the footnote below to describe the living amenities provided for apartment living.</t>
  </si>
  <si>
    <t xml:space="preserve">Note: If you are reporting apartment living, describe to the College Board the living arrangements and meal options. Example: The $3,865 cost for apartment living includes 4 private bedrooms with shared living room and kitchen facilities. The cost includes a $2,828 option for a 16 per week meal plan with a $500 declining balance. Other apartment plans and meal options are available. </t>
  </si>
  <si>
    <t xml:space="preserve">   most comprehensive plan. Source: College Board - Email dated 7/1/08. Verified with College Board 5-21-2015</t>
  </si>
  <si>
    <t xml:space="preserve">On the adjacent worksheet the College Board requested the tuition and mandatory fees for a freshman student. However, the College Board doesn't assume that all students pay at the freshman rate. If your undergraduate tuition and mandatory fee rates vary by year (freshman, sophomore, junior and senior) or by program, use the worksheet below to report the weighted average of tuition and mandatory fees paid by students at your institution. </t>
  </si>
  <si>
    <t xml:space="preserve">   Total Tuition &amp; Mandatory Fees</t>
  </si>
  <si>
    <t xml:space="preserve">   Total Tuition and Mand Fee Rate</t>
  </si>
  <si>
    <t>In the columns below, report the amount of tuition and mandatory fees a full-time resident and a nonresident student would be charged for a full academic year. A full-time undergraduate student is defined as a student enrolled in 30 credit hours per academic year. Because of reporting requirements to national organizations, report the student costs of full-time graduate students at both 20 and 24 credit hours.</t>
  </si>
  <si>
    <t>Note: Guaranteed Tuition Should Not Exceed 115% of UnderGrad Tuition.</t>
  </si>
  <si>
    <t xml:space="preserve">Note 1 - For undergraduate tuition: Depending on your tuition structure, calculate 15 hours at lower division and 15 hours at upper division rates or at 30 hours if no differential rate. Two-year institutions report 30 credit hours at lower division rates. </t>
  </si>
  <si>
    <t>Note 2 - For nonresident tuition: Report the "total" amount charged for nonresident tuition, which may include both resident and nonresident tuition, depending on your tuition structure.</t>
  </si>
  <si>
    <t xml:space="preserve">Institution: </t>
  </si>
  <si>
    <t>I Amount of Academic Service Fees per FY2017 SRA3 - From Schedule C-1A - Cell D39</t>
  </si>
  <si>
    <t xml:space="preserve">   a. Allocation to undergraduate (This amount links to Cell C23 below) </t>
  </si>
  <si>
    <t xml:space="preserve">   b. Allocation to graduate 24 cr hrs  (This amount links to cell D23 below)</t>
  </si>
  <si>
    <t xml:space="preserve">   c. Allocation to Special Programs (This amount links to cell J82 - "2016 Special Under-Grad2"</t>
  </si>
  <si>
    <t xml:space="preserve">   d. Allocation to professional Programs (This amount links to Professional worksheet)</t>
  </si>
  <si>
    <t xml:space="preserve">     Total of Allocations</t>
  </si>
  <si>
    <t xml:space="preserve">        Difference</t>
  </si>
  <si>
    <t>Note: Institutions determine their own allocation process.</t>
  </si>
  <si>
    <t>Total Academic Service Fees - See Note 1</t>
  </si>
  <si>
    <t>Other Fees such as: Off-Campus Fees, and Advanced Standing Fees</t>
  </si>
  <si>
    <t xml:space="preserve">   Average Academic Service Fees per FTE</t>
  </si>
  <si>
    <t>Note 1: Except for institutions with special programs and/or professional programs, the amounts reported on row 10 for undergraduate and row 11 for graduate (24 Hours), the academic service fees should agree with the total amount of academic service fees reported on Schedule C-1A of the FY2017 SRA3. Include both Fund 290 and Fund 700 academic service fees.</t>
  </si>
  <si>
    <t>Report your best estimate of the average costs for new books and supplies for a full-time student for two semesters. (Note: You may report the costs of books and supplies used by your financial aid office for determining financial need)</t>
  </si>
  <si>
    <t xml:space="preserve">  Avg Student Costs - Nonresident Commuter</t>
  </si>
  <si>
    <t>Total Room (Preferred)</t>
  </si>
  <si>
    <t xml:space="preserve">  Avg Student Costs - Resident On Campus</t>
  </si>
  <si>
    <t>Note: The above cells are automatically linked to the applicable worksheets in this workbook and the amounts reported should agree with the totals for each worksheet section. If they do not agree, the links may be broken and you will need to enter the totals in each cell manually or link them yourself.</t>
  </si>
  <si>
    <t>Form Date: August 2001</t>
  </si>
  <si>
    <t>For institutions that have special undergraduate and graduate programs that charge resident and nonresident tuition and mandatory fees at a rate that is different then the majority of programs, complete this form. Report the program name and program charges below. An example is the nursing program at NWOSU and the MBA Program at UCO.</t>
  </si>
  <si>
    <t>In the columns below, report the amount a full-time undergraduate and graduate student is charged for tuition and mandatory fees at your institution.  Row 26: Other Mandatory Fees (List Below). For mandatory fees not listed, input the fee name and the fee charge. Insert additional rows as needed and revise formula.</t>
  </si>
  <si>
    <t>For mandatory fees not listed, input the name of the fee and the amount in rows 28 through 32 and rows 47 through 51. Insert additional rows as needed. Check formula to ensure that new rows are inside formula.</t>
  </si>
  <si>
    <t>Note 1 - For nonresident tuition: Report the "total" amount charged for nonresident tuition, which may include both resident and nonresident tuition, depending on your FY2016 tuition structure. Note 2 - The totals above should agree with your institution's tuition and mandatory fee request forms for FY2016.</t>
  </si>
  <si>
    <t>Report your best estimate of the average costs of new books and supplies for a full-time student for two semesters. (Note: You may report the costs of books and supplies used by your financial aid office for determining financial need)</t>
  </si>
  <si>
    <t xml:space="preserve">The number in cell J80 is the total amount of academic service fees allocated to Special Programs in worksheet named "Acad Serv Fees Etc." This number must be allocated to each Special Program. </t>
  </si>
  <si>
    <t>Other Fees such as: Correspondence Fees, Off-Campus Fees, and Advanced Standing Fees</t>
  </si>
  <si>
    <t>Average Academic Service Fees per FTE</t>
  </si>
  <si>
    <t xml:space="preserve"> &lt;-- Note</t>
  </si>
  <si>
    <t xml:space="preserve"> the links with the "preferred" costs of apartments and meal plans if applicable. If there is no </t>
  </si>
  <si>
    <t>For mandatory fees not listed, input the name of the fee and the amount in rows 29 through 33 and rows 49 through 53. Insert additional rows as needed. Check formula to ensure that new rows are inside formula.</t>
  </si>
  <si>
    <t>Note 1 - For nonresident tuition: Report the "total" amount charged for nonresident tuition, which may include both resident and nonresident tuition, depending on your FY2017 tuition structure.</t>
  </si>
  <si>
    <t>&lt;-- This is the total amount of academic service fees allocated on this page. Sum of E80, F80, G80 and H80.</t>
  </si>
  <si>
    <t>&lt;-- Difference s/b zero unless you have additional academic service fees to report in adjacent worksheet.</t>
  </si>
  <si>
    <t>Note: If an additional worksheet is needed, use the "copy and move" command amd save as a new worksheet</t>
  </si>
  <si>
    <t>&lt;-- This is the total # of student FTE allocated on this page. Sum of E87, F87, G87 and H87.</t>
  </si>
  <si>
    <t>Difference: should be a zero unless you have additional student FTE to report in adjacent worksheet.</t>
  </si>
  <si>
    <t>In the columns below, report the amount a full-time first-professional student is charged for tuition and mandatory fees for a full academic year. You may report up to three professional programs on this sheet. If you need additional worksheets you can insert new worksheets by using the Edit and Copy commands.</t>
  </si>
  <si>
    <t>Report the average cost of books and supplies for a full-time student for one academic year.</t>
  </si>
  <si>
    <t xml:space="preserve">The number in cell L79 is the total amount of academic service fees allocated to Professional Programs in the worksheet named "Acad Serv Fees Etc." This number must be allocated to each Professional Program. </t>
  </si>
  <si>
    <t>&lt;-- This is the total amount of academic service fees allocated on this page. Sum of F80, H80 and J80.</t>
  </si>
  <si>
    <t>&lt;-- This is the total amount of student FTE allocated on this page. Sum of F80, H80 and J80.</t>
  </si>
  <si>
    <t>Cell L79 is the difference, if any, of Academic Services from worksheet named "2013 Professional 1"</t>
  </si>
  <si>
    <t>Cell L85 is the difference in FTE, if any, from worksheet named "2013 Professional - 1".</t>
  </si>
  <si>
    <t>Cell L85 is the difference in FTE, if any, from worksheet named "2013 Professional - 2".</t>
  </si>
  <si>
    <t>Books and Supplies - Costs for FY2017</t>
  </si>
  <si>
    <t>Book and Supplies Worksheet - Optional
Note: This optional worksheet in intended only as an aid, if needed, for your bookstore to calculate the average costs of books</t>
  </si>
  <si>
    <t xml:space="preserve">   Total</t>
  </si>
  <si>
    <t>Note: Institutions may substitute the books listed above to a more representative sample for their institution.</t>
  </si>
  <si>
    <t>Do institutions need to report student cost data for main campuses only, or do we need student cost data for off-campus sites too? (LU Tulsa - LU OKC - CU Duncan - SEOSU McCurtain County.</t>
  </si>
  <si>
    <t xml:space="preserve">Note: On June 5, 2006, Sandy and I reviewed her FY2016 tuition and mandatory forms to my FY06 student cost survey forms and noted no changes in the listing of fees. </t>
  </si>
  <si>
    <t>Most institutions, except OSU Okmulgee and AHEC, have only one undergrad resident rate (no lower or upper division rates). Based on this, I will continue to tell institutions to use 15 at lower and 15 credit hours for upper division, depending on their tuition structure.</t>
  </si>
  <si>
    <t xml:space="preserve">According to Sandy, many institutions still calculate the resident tuition and nonresident tuition amounts as total nonresident tuition. </t>
  </si>
  <si>
    <t>Note: All student costs are based on a fall and spring semester (30 credit hours for undergraduates and 24 for graduate students). Full-time student costs for professional programs are based upon the requisite number of credit hours as determined by each program's curriculum.</t>
  </si>
  <si>
    <t>NOTE: Please do not use prior year forms. The FY2017 forms are formatted to report student cost data to The College Board, The Washington Higher Education Coordinating Board and other organizations.</t>
  </si>
  <si>
    <t>In this section report the low, high and Preferred costs of room and board for an undergraduate student sharing a double room in a traditional student dormitory for two semesters. The amounts reported for the "Preferred Room Choice" and the "Preferred Meal Plan" will be used to provide room and board information to the State Regents. Preferred Room Choice and Preferred Meal Plan is defined as the most requested room and meal plan.
NOTE: The amounts reported for the prior year should agree with the amount reported in last year's report.</t>
  </si>
  <si>
    <t xml:space="preserve"> Not in Print Area</t>
  </si>
  <si>
    <t>Report the lowest dormitory room charge and the cost of a 19 meal plan for a freshmen student sharing a double room in a traditional student dormitory for two semester. In the institution does not have a 19 meal plan, report the highest meal plan available to freshmen students. For smaller institutions, the amounts reported will be the same as for undergraduates. For larger institutions, the amounts may differ depending on the number of dormitories and meal plans. Note: Cells C32, D32, C33 and D33 link to the amounts reported for undergraduate students. If freshmen students pay a different price, please overwrite the formulas and report the freshmen costs.</t>
  </si>
  <si>
    <t xml:space="preserve"> Linked to College Board Cost Data</t>
  </si>
  <si>
    <t xml:space="preserve">   Total Room &amp; Board for Freshmen</t>
  </si>
  <si>
    <t>In this section report the low, high and Preferred costs to an undergraduate student sharing an apartment in a nontraditional apartment complex for two semesters. If a board plan is available to apartment dwellers, report the low, high and preferred costs to a student for two semesters. 
NOTE: The amounts reported for the prior year should agree with the amount reported on last year's report.</t>
  </si>
  <si>
    <t>Report the lowest apartment charge and the cost of a 19 meal plan for a freshmen student sharing a room in an university owned apartment for two semesters. If the institution does not have a 19 meal plan, report the highest meal plan available to freshmen students. For smaller institutions, the amounts reported may be the same as for undergraduates. For larger institutions, the amounts may differ depending on the number of apartments and meal plans. If the majority of apartment dwellers do not chose a board plan (because of kitchen amenities), leave the board plan blank and explain in the comments below:</t>
  </si>
  <si>
    <t xml:space="preserve"> Not Linked to College Board Cost Data</t>
  </si>
  <si>
    <t>Example: Summary of Meal Plans Available to a Student Living in a Traditional Dormitory for 1 semester.</t>
  </si>
  <si>
    <r>
      <t xml:space="preserve">Special Tuition and Mandatory Fees for Undergraduate and Graduate Programs that Differ from the Standard Tuition and Fee Structure:
</t>
    </r>
    <r>
      <rPr>
        <sz val="12"/>
        <rFont val="Times New Roman"/>
        <family val="1"/>
      </rPr>
      <t>See the worksheets named, "Special Under-Grad 1" and "Special Under-Grad 2"
Use this workshet to report the student's cost for special undergraduate and graduate programs that differ from the standard tuition and fee structure. For example, SWOSU has a special tuition rate for its nursing program. Use a new sheet for up to four special programs. If an institution has more than eight special undergraduate/graduate programs, copy this worksheet into a new worksheet and report the student costs. Report the tuition, mandatory fees, the average costs of books and supplies, and the average academic service fees for these special programs. See instructions for #3 above. Typically, MBA, nursing and/or other health related programs will be reported here. Do not report "Guaranteed Tuition" costs.</t>
    </r>
  </si>
  <si>
    <r>
      <t xml:space="preserve">Book and Supplies worksheet - Optional:
</t>
    </r>
    <r>
      <rPr>
        <sz val="12"/>
        <rFont val="Times New Roman"/>
        <family val="1"/>
      </rPr>
      <t>This optional worksheet is intended as an aid, if needed for your bookstore manager to calculate the average costs of books and supplies. Institutions may substitute the books listed on the form to a more representative sample. You may also consider using the costs of book and supplies developed by your financial aid director in the calculation of student budgets.</t>
    </r>
  </si>
  <si>
    <r>
      <rPr>
        <b/>
        <i/>
        <u/>
        <sz val="12"/>
        <rFont val="Times New Roman"/>
        <family val="1"/>
      </rPr>
      <t>Tuition and Mandatory Fees for Full-Time Professional Program Students:</t>
    </r>
    <r>
      <rPr>
        <sz val="12"/>
        <rFont val="Times New Roman"/>
        <family val="1"/>
      </rPr>
      <t xml:space="preserve">
There are three identical worksheet forms, Professional - 1, Professional - 2, and Professional - 3, to report the student costs of professional programs. Up to three professional programs can be reported on each worksheet. If your institution has more than 9 professional programs, you may copy one of the three worksheets to a new worksheet for reporting the remaining programs. Report the average costs of books and supplies, and the average academic service fee for each professional program.
At the bottom of the worksheet is a section titled "Summary of Total Student Costs for FY2017". This section is automated with links to the various cells in this worksheet. If you observe missing data, it is probable that a link has been broken. You may either repair the link or contact Jared to repair the link.
</t>
    </r>
  </si>
  <si>
    <r>
      <rPr>
        <b/>
        <i/>
        <u/>
        <sz val="12"/>
        <rFont val="Times New Roman"/>
        <family val="1"/>
      </rPr>
      <t>Average Academic Service Fees Calculation:</t>
    </r>
    <r>
      <rPr>
        <sz val="12"/>
        <rFont val="Times New Roman"/>
        <family val="1"/>
      </rPr>
      <t xml:space="preserve">
Report your institution's total budgeted FY2017 income for academic service fees in Cell D9. The budgeted academic service fee income is reported in Schedule C-1 of the FY2017 SRA3. Because the SRA3 budgeted academic service fees include income for all student levels, the institution must report the estimated amount of income and student FTE for undergraduate, graduate, special programs, and professional students. A new section assists in allocating the academic service fees (B7 to D15) and student FTE (H7 to I15) to the various worksheets. From the total budgeted academic service fee income, subtract remedial fees, electronic media fees for online courses, correspondence fees, off-campus fees, and advanced standing fees. At the bottom of the worksheet is a section titled "Summary of Total Student Costs for FY2017". This section is automated with links to the various cells in this workbook. If you observe missing data, it is probable that a link has been broken. You may either repair the link or contact Jared to repair the link. </t>
    </r>
  </si>
  <si>
    <r>
      <rPr>
        <b/>
        <i/>
        <u/>
        <sz val="12"/>
        <rFont val="Times New Roman"/>
        <family val="1"/>
      </rPr>
      <t>Tuition and Mandatory Fees for Full-Time Undergraduate and Graduate Students:</t>
    </r>
    <r>
      <rPr>
        <sz val="12"/>
        <rFont val="Times New Roman"/>
        <family val="1"/>
      </rPr>
      <t xml:space="preserve">
A. Resident and Nonresident Tuition - Follow the instructions and notes on the form. The nonresident tuition amount includes the in-state and out-of-state rate.
B. Mandatory Fees: Report the mandatory fees approved by the State Regents on June 30, 2016. Fund 290 mandatory fees not listed must be added to the rows under the description "Other Mandatory Fees" on row 25. Fund 700 mandatory fees not listed must be added to the rows under the description "Other Mandatory Fees" on row 44. You may insert additional rows if needed. Review formula range to ensure that your changes are included in the total. Please do not add mandatory fees by erasing existing fee descriptions and writing in new descriptions.
C. The total for "Total Resident Tuition and Mandatory Fees" (Row 52) and the total for "Total Nonresident Tuition and Mandatory Fees" (Row 53) must agree with the amounts reported on the "FY2017 Tuition and Mandatory Fees Request" form your institution provided to Jared Bellingar.
D. Column G reports the FY2017 Guaranteed Tuition and Mandatory Fees cost for 30 credit hours based on the guaranteed tuition and fees approved by the State Regents on June 30, 2016.
E. Column H reports the FY2017 tuition and mandatory fees for graduate students enrolled in 20 credit hours for the fall and spring semester. This calculation is needed to report graduate costs to an external organization.
F. Column I reports the tuition and mandatory fees for graduate students enrolled in 24 credit hours for the fall and spring semester. This calculation is needed to report graduate costs based on State Regents definition of full-time graduate costs.</t>
    </r>
  </si>
  <si>
    <r>
      <t xml:space="preserve">Student Apartments and Board Costs for FY2016 and FY2017:
</t>
    </r>
    <r>
      <rPr>
        <sz val="12"/>
        <rFont val="Times New Roman"/>
        <family val="1"/>
      </rPr>
      <t>In the first section report the FY2016 and FY2017 low, high, and preferred costs to an undergraduate student sharing an apartment in a nontraditional apartment complex for the fall and spring semesters.  It is important to compare the cost of the same apartments from year to year. If a new apartment complex with "high costs" comes on line in FY2017, do not report it until FY2018 so a true cost comparison can be made between FY2017 and FY2018. The $Change and %Change will calculate automatically. For the "Low Plan", report the lowest cost rental plan available in your apartment complex. For the "High Plan", report the highest cost rental plan available in your apartment complex. For the "Preferred Plan", report the cost of the apartment plan most preferred by undergraduate students and their parents. 
Board Plan: If a board plan is available to apartment dwellers, report the low, high, and preferred meal plans available for a student contracting for a board plan. If the majority of apartment dwellers do not chose a board plan (because of kitchen amenities), leave the board plan blank and explain in the comments section. 
Do not report costs of commuter meal plans.
Apartment and Board Plans for Freshmen Students - College Board: Report the lowest apartment charge and the cost of a 19 meal plan for a freshmen student sharing a room in an university owned apartment for two semesters. If the institution does not have a 19 meal plan, report the highest meal plan available to freshmen students. For smaller institutions, the amounts reported may be the same as for undergraduates. For larger institutions, the amounts may differ depending on the number of apartments and meal plans. If the majority of apartment dwellers do not chose a board plan (because of kitchen amenities), leave the board plan blank and explain in the comments section.
NOTE: The amounts reported for the FY2016 should agree with the amounts reported on last year's report.</t>
    </r>
  </si>
  <si>
    <r>
      <t xml:space="preserve">Summary of Meal Plans for FY2017
</t>
    </r>
    <r>
      <rPr>
        <sz val="12"/>
        <rFont val="Times New Roman"/>
        <family val="1"/>
      </rPr>
      <t>This worksheet describes the low, high, and most preferred meal plans and their costs as reported on the worksheet named, "Form - Meal Plans". The choice of meal plans and options are numerous on many campuses. Meals plans offered are sometimes traditional (20 meals per week) but often include declining balances, flex money, block meals and often with a combination of options. Report the meal options for dormitories and apartments on this summary worksheet. Note: The low, high and preferred meal costs reported in this worksheet should agree with the FY2017 low, high and preferred board costs reported in the worksheet named, "Dorm Room and Board" and "Apartment and Board". For consistency, it is important to report the same meal plans from year to year. If there is a change in low, high or preferred meal plans, please use the comment section to describe the changes.</t>
    </r>
  </si>
  <si>
    <t xml:space="preserve"> the links with the "preferred" costs of apartments and meal plans if applicable. If there are no </t>
  </si>
  <si>
    <t>If you observe missing data, a link has probably been broken. You may either repair the link or contact Jared to repair the link.</t>
  </si>
  <si>
    <t xml:space="preserve">2. Other Cost Information: Other costs include application fees, orientation fees, and start-up costs such as mandatory laptop purchases. These expenses should be described in the "Other Cost Information" section of the "College Board Cost Data" worksheet. </t>
  </si>
  <si>
    <t>https://bigfuture.collegeboard.org/college-university-search/university-of-oklahoma?q=University%2Bof%2BOklahoma&amp;searchType=college</t>
  </si>
  <si>
    <r>
      <rPr>
        <b/>
        <i/>
        <u/>
        <sz val="12"/>
        <rFont val="Times New Roman"/>
        <family val="1"/>
      </rPr>
      <t>Dorm Room and Board Costs for FY2016 and FY2017:</t>
    </r>
    <r>
      <rPr>
        <sz val="12"/>
        <rFont val="Times New Roman"/>
        <family val="1"/>
      </rPr>
      <t xml:space="preserve">
Undergraduate Students Living in Dormitories:
Dormitory Room &amp; Board Charges: Report the FY2016 and FY2017 charges for the low, high, and preferred room and meal plans for undergraduate students in a traditional dormitory for the fall and spring semesters. It is important to compare the cost of the same dorm facilities and meal plans from year to year. If a new dorm or meal plan with "high costs" comes on line in FY2017, do not report it until FY2018 so a true cost comparison can be made between FY2017 and FY2018. The $Change and %Change will calculate automatically.
In the "Low Plan" fields, report the cost of the lowest room and board plan available to undergraduate students. In the "High Plan" fields, report the cost of the most expensive room and board plan available to undergraduate students. In the "Preferred Plan" fields, report the cost of the room and board plan most preferred by undergraduate students and their parents. 
Total Room and Board Charges: Formulas will automatically total each cell in this section.
Traditional Dormitory and Board Plan for Freshmen Students - College Board
In rows 29 through 34, report the lowest dormitory room charge and the cost of a 19 meal plan for a freshman student sharing a double room in a traditional student dormitory for two semesters. If the institution does not have a 19 meal plan, report the highest meal plan available to freshmen students. For some institutions, the amounts reported for freshmen students will be the same as for undergraduate students. For larger institutions, the amounts may differ depending on the designation of dormitories and meal plans. Note: Cells C32, D32, C33 and D33 link to the high dormitory rate and the low board plan amount reported for undergraduate students. If freshmen students pay a different price, please overwrite the formulas and report the freshmen costs. These cells link to the worksheet named "College Board Cost Data".
</t>
    </r>
  </si>
  <si>
    <t xml:space="preserve"> &lt;-- Note: If dormitory rooms and Board plans are not available to special students, you may over write</t>
  </si>
  <si>
    <t xml:space="preserve"> &lt;-- Note: If dormitory rooms and Board plans are not available to professional students, you may over write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</si>
</sst>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s>
  <fonts count="94">
    <font>
      <sz val="10"/>
      <name val="Arial"/>
    </font>
    <font>
      <sz val="11"/>
      <color theme="1"/>
      <name val="Calibri"/>
      <family val="2"/>
      <scheme val="minor"/>
    </font>
    <font>
      <sz val="10"/>
      <name val="Arial"/>
      <family val="2"/>
    </font>
    <font>
      <sz val="10"/>
      <name val="Times New Roman"/>
      <family val="1"/>
    </font>
    <font>
      <b/>
      <sz val="12"/>
      <name val="Times New Roman"/>
      <family val="1"/>
    </font>
    <font>
      <u/>
      <sz val="10"/>
      <name val="Arial"/>
      <family val="2"/>
    </font>
    <font>
      <b/>
      <sz val="10"/>
      <name val="Times New Roman"/>
      <family val="1"/>
    </font>
    <font>
      <u/>
      <sz val="10"/>
      <name val="Times New Roman"/>
      <family val="1"/>
    </font>
    <font>
      <sz val="8"/>
      <name val="Times New Roman"/>
      <family val="1"/>
    </font>
    <font>
      <b/>
      <sz val="8"/>
      <name val="Times New Roman"/>
      <family val="1"/>
    </font>
    <font>
      <b/>
      <u/>
      <sz val="12"/>
      <name val="Times New Roman"/>
      <family val="1"/>
    </font>
    <font>
      <b/>
      <sz val="10"/>
      <name val="Arial"/>
      <family val="2"/>
    </font>
    <font>
      <b/>
      <sz val="10"/>
      <name val="Arial"/>
      <family val="2"/>
    </font>
    <font>
      <b/>
      <sz val="12"/>
      <name val="Arial"/>
      <family val="2"/>
    </font>
    <font>
      <sz val="8"/>
      <name val="Arial"/>
      <family val="2"/>
    </font>
    <font>
      <b/>
      <sz val="8"/>
      <name val="Arial"/>
      <family val="2"/>
    </font>
    <font>
      <sz val="12"/>
      <name val="Arial"/>
      <family val="2"/>
    </font>
    <font>
      <b/>
      <sz val="9"/>
      <name val="Times New Roman"/>
      <family val="1"/>
    </font>
    <font>
      <b/>
      <i/>
      <sz val="10"/>
      <name val="Times New Roman"/>
      <family val="1"/>
    </font>
    <font>
      <i/>
      <sz val="8"/>
      <name val="Times New Roman"/>
      <family val="1"/>
    </font>
    <font>
      <sz val="8"/>
      <name val="Arial"/>
      <family val="2"/>
    </font>
    <font>
      <sz val="12"/>
      <name val="Times New Roman"/>
      <family val="1"/>
    </font>
    <font>
      <b/>
      <i/>
      <u/>
      <sz val="12"/>
      <name val="Times New Roman"/>
      <family val="1"/>
    </font>
    <font>
      <sz val="10"/>
      <name val="Arial"/>
      <family val="2"/>
    </font>
    <font>
      <b/>
      <sz val="11"/>
      <name val="Times New Roman"/>
      <family val="1"/>
    </font>
    <font>
      <sz val="11"/>
      <name val="Times New Roman"/>
      <family val="1"/>
    </font>
    <font>
      <sz val="7"/>
      <name val="Arial"/>
      <family val="2"/>
    </font>
    <font>
      <b/>
      <i/>
      <sz val="12"/>
      <name val="Times New Roman"/>
      <family val="1"/>
    </font>
    <font>
      <sz val="9"/>
      <name val="Arial"/>
      <family val="2"/>
    </font>
    <font>
      <sz val="9"/>
      <name val="Times New Roman"/>
      <family val="1"/>
    </font>
    <font>
      <b/>
      <i/>
      <sz val="12"/>
      <name val="Arial"/>
      <family val="2"/>
    </font>
    <font>
      <sz val="10"/>
      <color indexed="10"/>
      <name val="Arial"/>
      <family val="2"/>
    </font>
    <font>
      <sz val="8"/>
      <color indexed="10"/>
      <name val="Times New Roman"/>
      <family val="1"/>
    </font>
    <font>
      <sz val="9"/>
      <color indexed="10"/>
      <name val="Times New Roman"/>
      <family val="1"/>
    </font>
    <font>
      <b/>
      <sz val="10"/>
      <color indexed="10"/>
      <name val="Times New Roman"/>
      <family val="1"/>
    </font>
    <font>
      <sz val="10"/>
      <color indexed="10"/>
      <name val="Times New Roman"/>
      <family val="1"/>
    </font>
    <font>
      <sz val="10"/>
      <color indexed="10"/>
      <name val="Arial"/>
      <family val="2"/>
    </font>
    <font>
      <b/>
      <sz val="13"/>
      <name val="Times New Roman"/>
      <family val="1"/>
    </font>
    <font>
      <sz val="10"/>
      <name val="Arial"/>
      <family val="2"/>
    </font>
    <font>
      <sz val="8"/>
      <color indexed="81"/>
      <name val="Tahoma"/>
      <family val="2"/>
    </font>
    <font>
      <b/>
      <sz val="11"/>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Times New Roman"/>
      <family val="1"/>
    </font>
    <font>
      <i/>
      <sz val="10"/>
      <color indexed="23"/>
      <name val="Arial"/>
      <family val="2"/>
    </font>
    <font>
      <sz val="10"/>
      <color indexed="17"/>
      <name val="Arial"/>
      <family val="2"/>
    </font>
    <font>
      <b/>
      <sz val="15"/>
      <color indexed="18"/>
      <name val="Arial"/>
      <family val="2"/>
    </font>
    <font>
      <b/>
      <sz val="13"/>
      <color indexed="18"/>
      <name val="Arial"/>
      <family val="2"/>
    </font>
    <font>
      <b/>
      <sz val="11"/>
      <color indexed="18"/>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18"/>
      <name val="Cambria"/>
      <family val="2"/>
    </font>
    <font>
      <b/>
      <sz val="10"/>
      <color indexed="8"/>
      <name val="Arial"/>
      <family val="2"/>
    </font>
    <font>
      <sz val="8"/>
      <name val="Times New Roman"/>
      <family val="1"/>
    </font>
    <font>
      <sz val="10"/>
      <color indexed="12"/>
      <name val="Times New Roman"/>
      <family val="1"/>
    </font>
    <font>
      <sz val="10"/>
      <color indexed="12"/>
      <name val="Arial"/>
      <family val="2"/>
    </font>
    <font>
      <b/>
      <sz val="12"/>
      <color indexed="10"/>
      <name val="Times New Roman"/>
      <family val="1"/>
    </font>
    <font>
      <b/>
      <sz val="14"/>
      <name val="Times New Roman"/>
      <family val="1"/>
    </font>
    <font>
      <sz val="10"/>
      <name val="Calibri"/>
      <family val="2"/>
    </font>
    <font>
      <sz val="10"/>
      <color indexed="10"/>
      <name val="Calibri"/>
      <family val="2"/>
    </font>
    <font>
      <b/>
      <u/>
      <sz val="12"/>
      <color indexed="12"/>
      <name val="Times New Roman"/>
      <family val="1"/>
    </font>
    <font>
      <sz val="7"/>
      <name val="Arial"/>
      <family val="2"/>
    </font>
    <font>
      <u/>
      <sz val="10"/>
      <color indexed="10"/>
      <name val="Times New Roman"/>
      <family val="1"/>
    </font>
    <font>
      <b/>
      <sz val="10"/>
      <color indexed="12"/>
      <name val="Times New Roman"/>
      <family val="1"/>
    </font>
    <font>
      <b/>
      <sz val="10"/>
      <color rgb="FFFF0000"/>
      <name val="Times New Roman"/>
      <family val="1"/>
    </font>
    <font>
      <sz val="11"/>
      <name val="Arial"/>
      <family val="2"/>
    </font>
    <font>
      <sz val="10"/>
      <color rgb="FFFF0000"/>
      <name val="Times New Roman"/>
      <family val="1"/>
    </font>
    <font>
      <sz val="10"/>
      <color theme="1"/>
      <name val="Times New Roman"/>
      <family val="1"/>
    </font>
    <font>
      <sz val="10"/>
      <color theme="1"/>
      <name val="Arial"/>
      <family val="2"/>
    </font>
    <font>
      <strike/>
      <sz val="10"/>
      <color indexed="10"/>
      <name val="Times New Roman"/>
      <family val="1"/>
    </font>
    <font>
      <sz val="9"/>
      <color rgb="FFFF0000"/>
      <name val="Adobe Caslon Pro"/>
      <family val="1"/>
    </font>
    <font>
      <sz val="10"/>
      <color rgb="FF0000FF"/>
      <name val="Times New Roman"/>
      <family val="1"/>
    </font>
    <font>
      <sz val="10"/>
      <color rgb="FFFF0000"/>
      <name val="Arial"/>
      <family val="2"/>
    </font>
    <font>
      <sz val="10"/>
      <color rgb="FF0000FF"/>
      <name val="Arial"/>
      <family val="2"/>
    </font>
    <font>
      <sz val="14"/>
      <name val="Times New Roman"/>
      <family val="1"/>
    </font>
    <font>
      <u/>
      <sz val="10"/>
      <color theme="10"/>
      <name val="Arial"/>
      <family val="2"/>
    </font>
    <font>
      <b/>
      <sz val="25"/>
      <color rgb="FF444444"/>
      <name val="Arial"/>
      <family val="2"/>
    </font>
    <font>
      <b/>
      <sz val="16"/>
      <color rgb="FF808080"/>
      <name val="Arial"/>
      <family val="2"/>
    </font>
    <font>
      <sz val="9"/>
      <color rgb="FF444444"/>
      <name val="Arial"/>
      <family val="2"/>
    </font>
    <font>
      <sz val="9"/>
      <color rgb="FFFF0000"/>
      <name val="Arial"/>
      <family val="2"/>
    </font>
    <font>
      <i/>
      <sz val="11"/>
      <name val="Times New Roman"/>
      <family val="1"/>
    </font>
    <font>
      <sz val="12"/>
      <color rgb="FFFF0000"/>
      <name val="Times New Roman"/>
      <family val="1"/>
    </font>
    <font>
      <b/>
      <i/>
      <u/>
      <sz val="11"/>
      <name val="Times New Roman"/>
      <family val="1"/>
    </font>
    <font>
      <b/>
      <sz val="8"/>
      <color rgb="FF0000FF"/>
      <name val="Times New Roman"/>
      <family val="1"/>
    </font>
    <font>
      <b/>
      <sz val="11"/>
      <color rgb="FF0000FF"/>
      <name val="Times New Roman"/>
      <family val="1"/>
    </font>
    <font>
      <sz val="10"/>
      <name val="Helv"/>
    </font>
    <font>
      <sz val="11"/>
      <color theme="1"/>
      <name val="Calibri"/>
      <family val="2"/>
      <scheme val="minor"/>
    </font>
    <font>
      <b/>
      <sz val="12"/>
      <color rgb="FF0000FF"/>
      <name val="Times New Roman"/>
      <family val="1"/>
    </font>
    <font>
      <sz val="9"/>
      <color indexed="81"/>
      <name val="Tahoma"/>
      <family val="2"/>
    </font>
  </fonts>
  <fills count="36">
    <fill>
      <patternFill patternType="none"/>
    </fill>
    <fill>
      <patternFill patternType="gray125"/>
    </fill>
    <fill>
      <patternFill patternType="solid">
        <fgColor indexed="31"/>
      </patternFill>
    </fill>
    <fill>
      <patternFill patternType="solid">
        <fgColor indexed="29"/>
      </patternFill>
    </fill>
    <fill>
      <patternFill patternType="solid">
        <fgColor indexed="42"/>
      </patternFill>
    </fill>
    <fill>
      <patternFill patternType="solid">
        <fgColor indexed="45"/>
      </patternFill>
    </fill>
    <fill>
      <patternFill patternType="solid">
        <fgColor indexed="15"/>
      </patternFill>
    </fill>
    <fill>
      <patternFill patternType="solid">
        <fgColor indexed="47"/>
      </patternFill>
    </fill>
    <fill>
      <patternFill patternType="solid">
        <fgColor indexed="24"/>
      </patternFill>
    </fill>
    <fill>
      <patternFill patternType="solid">
        <fgColor indexed="11"/>
      </patternFill>
    </fill>
    <fill>
      <patternFill patternType="solid">
        <fgColor indexed="14"/>
      </patternFill>
    </fill>
    <fill>
      <patternFill patternType="solid">
        <fgColor indexed="12"/>
      </patternFill>
    </fill>
    <fill>
      <patternFill patternType="solid">
        <fgColor indexed="10"/>
      </patternFill>
    </fill>
    <fill>
      <patternFill patternType="solid">
        <fgColor indexed="17"/>
      </patternFill>
    </fill>
    <fill>
      <patternFill patternType="solid">
        <fgColor indexed="20"/>
      </patternFill>
    </fill>
    <fill>
      <patternFill patternType="solid">
        <fgColor indexed="13"/>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rgb="FFFFFF00"/>
        <bgColor indexed="64"/>
      </patternFill>
    </fill>
    <fill>
      <patternFill patternType="solid">
        <fgColor theme="6" tint="0.59999389629810485"/>
        <bgColor indexed="64"/>
      </patternFill>
    </fill>
    <fill>
      <patternFill patternType="solid">
        <fgColor rgb="FF99FF99"/>
        <bgColor indexed="64"/>
      </patternFill>
    </fill>
    <fill>
      <patternFill patternType="solid">
        <fgColor theme="0" tint="-0.249977111117893"/>
        <bgColor indexed="64"/>
      </patternFill>
    </fill>
    <fill>
      <patternFill patternType="solid">
        <fgColor rgb="FFCCFFCC"/>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s>
  <borders count="10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12"/>
      </bottom>
      <diagonal/>
    </border>
    <border>
      <left/>
      <right/>
      <top/>
      <bottom style="thick">
        <color indexed="24"/>
      </bottom>
      <diagonal/>
    </border>
    <border>
      <left/>
      <right/>
      <top/>
      <bottom style="medium">
        <color indexed="2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12"/>
      </top>
      <bottom style="double">
        <color indexed="12"/>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double">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style="hair">
        <color indexed="64"/>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bottom style="double">
        <color indexed="64"/>
      </bottom>
      <diagonal/>
    </border>
    <border>
      <left/>
      <right/>
      <top style="medium">
        <color indexed="64"/>
      </top>
      <bottom style="hair">
        <color indexed="64"/>
      </bottom>
      <diagonal/>
    </border>
    <border>
      <left/>
      <right style="hair">
        <color indexed="64"/>
      </right>
      <top/>
      <bottom style="double">
        <color indexed="64"/>
      </bottom>
      <diagonal/>
    </border>
    <border>
      <left/>
      <right style="hair">
        <color indexed="64"/>
      </right>
      <top/>
      <bottom style="medium">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medium">
        <color indexed="64"/>
      </bottom>
      <diagonal/>
    </border>
    <border>
      <left style="hair">
        <color indexed="64"/>
      </left>
      <right style="thin">
        <color indexed="64"/>
      </right>
      <top/>
      <bottom style="thin">
        <color indexed="64"/>
      </bottom>
      <diagonal/>
    </border>
    <border>
      <left style="hair">
        <color indexed="64"/>
      </left>
      <right/>
      <top/>
      <bottom style="double">
        <color indexed="64"/>
      </bottom>
      <diagonal/>
    </border>
    <border>
      <left/>
      <right style="thin">
        <color indexed="64"/>
      </right>
      <top style="double">
        <color indexed="64"/>
      </top>
      <bottom style="thin">
        <color indexed="64"/>
      </bottom>
      <diagonal/>
    </border>
    <border>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hair">
        <color indexed="64"/>
      </left>
      <right/>
      <top style="thin">
        <color indexed="64"/>
      </top>
      <bottom style="hair">
        <color indexed="64"/>
      </bottom>
      <diagonal/>
    </border>
    <border>
      <left style="hair">
        <color indexed="64"/>
      </left>
      <right/>
      <top style="thin">
        <color indexed="64"/>
      </top>
      <bottom style="medium">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double">
        <color indexed="64"/>
      </bottom>
      <diagonal/>
    </border>
    <border>
      <left/>
      <right style="hair">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73">
    <xf numFmtId="0" fontId="0" fillId="0" borderId="0"/>
    <xf numFmtId="0" fontId="41" fillId="2" borderId="0" applyNumberFormat="0" applyBorder="0" applyAlignment="0" applyProtection="0"/>
    <xf numFmtId="0" fontId="41" fillId="3" borderId="0" applyNumberFormat="0" applyBorder="0" applyAlignment="0" applyProtection="0"/>
    <xf numFmtId="0" fontId="41" fillId="4" borderId="0" applyNumberFormat="0" applyBorder="0" applyAlignment="0" applyProtection="0"/>
    <xf numFmtId="0" fontId="41" fillId="5"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3" borderId="0" applyNumberFormat="0" applyBorder="0" applyAlignment="0" applyProtection="0"/>
    <xf numFmtId="0" fontId="41" fillId="4" borderId="0" applyNumberFormat="0" applyBorder="0" applyAlignment="0" applyProtection="0"/>
    <xf numFmtId="0" fontId="41" fillId="5"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2" fillId="8" borderId="0" applyNumberFormat="0" applyBorder="0" applyAlignment="0" applyProtection="0"/>
    <xf numFmtId="0" fontId="42" fillId="3"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9" borderId="0" applyNumberFormat="0" applyBorder="0" applyAlignment="0" applyProtection="0"/>
    <xf numFmtId="0" fontId="42" fillId="7" borderId="0" applyNumberFormat="0" applyBorder="0" applyAlignment="0" applyProtection="0"/>
    <xf numFmtId="0" fontId="42" fillId="11" borderId="0" applyNumberFormat="0" applyBorder="0" applyAlignment="0" applyProtection="0"/>
    <xf numFmtId="0" fontId="42" fillId="12"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43" fillId="5" borderId="0" applyNumberFormat="0" applyBorder="0" applyAlignment="0" applyProtection="0"/>
    <xf numFmtId="0" fontId="44" fillId="17" borderId="1" applyNumberFormat="0" applyAlignment="0" applyProtection="0"/>
    <xf numFmtId="0" fontId="45" fillId="18" borderId="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47" fillId="0" borderId="0" applyNumberFormat="0" applyFill="0" applyBorder="0" applyAlignment="0" applyProtection="0"/>
    <xf numFmtId="0" fontId="48" fillId="4" borderId="0" applyNumberFormat="0" applyBorder="0" applyAlignment="0" applyProtection="0"/>
    <xf numFmtId="0" fontId="49" fillId="0" borderId="3" applyNumberFormat="0" applyFill="0" applyAlignment="0" applyProtection="0"/>
    <xf numFmtId="0" fontId="50" fillId="0" borderId="4"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2" fillId="7" borderId="1" applyNumberFormat="0" applyAlignment="0" applyProtection="0"/>
    <xf numFmtId="0" fontId="53" fillId="0" borderId="6" applyNumberFormat="0" applyFill="0" applyAlignment="0" applyProtection="0"/>
    <xf numFmtId="0" fontId="54" fillId="19" borderId="0" applyNumberFormat="0" applyBorder="0" applyAlignment="0" applyProtection="0"/>
    <xf numFmtId="0" fontId="46" fillId="0" borderId="0"/>
    <xf numFmtId="0" fontId="46" fillId="20" borderId="7" applyNumberFormat="0" applyFont="0" applyAlignment="0" applyProtection="0"/>
    <xf numFmtId="0" fontId="55" fillId="17" borderId="8" applyNumberFormat="0" applyAlignment="0" applyProtection="0"/>
    <xf numFmtId="9" fontId="2" fillId="0" borderId="0" applyFont="0" applyFill="0" applyBorder="0" applyAlignment="0" applyProtection="0"/>
    <xf numFmtId="0" fontId="56" fillId="0" borderId="0" applyNumberFormat="0" applyFill="0" applyBorder="0" applyAlignment="0" applyProtection="0"/>
    <xf numFmtId="0" fontId="57" fillId="0" borderId="9" applyNumberFormat="0" applyFill="0" applyAlignment="0" applyProtection="0"/>
    <xf numFmtId="0" fontId="36" fillId="0" borderId="0" applyNumberFormat="0" applyFill="0" applyBorder="0" applyAlignment="0" applyProtection="0"/>
    <xf numFmtId="0" fontId="80" fillId="0" borderId="0" applyNumberFormat="0" applyFill="0" applyBorder="0" applyAlignment="0" applyProtection="0"/>
    <xf numFmtId="0" fontId="2" fillId="0" borderId="0"/>
    <xf numFmtId="43" fontId="2" fillId="0" borderId="0" applyFont="0" applyFill="0" applyBorder="0" applyAlignment="0" applyProtection="0"/>
    <xf numFmtId="4" fontId="90" fillId="0" borderId="0" applyFont="0" applyFill="0" applyBorder="0" applyAlignment="0" applyProtection="0"/>
    <xf numFmtId="43" fontId="91" fillId="0" borderId="0" applyFont="0" applyFill="0" applyBorder="0" applyAlignment="0" applyProtection="0"/>
    <xf numFmtId="44" fontId="90" fillId="0" borderId="0" applyFont="0" applyFill="0" applyBorder="0" applyAlignment="0" applyProtection="0"/>
    <xf numFmtId="44" fontId="91" fillId="0" borderId="0" applyFont="0" applyFill="0" applyBorder="0" applyAlignment="0" applyProtection="0"/>
    <xf numFmtId="0" fontId="91" fillId="0" borderId="0"/>
    <xf numFmtId="0" fontId="44" fillId="17" borderId="1" applyNumberFormat="0" applyAlignment="0" applyProtection="0"/>
    <xf numFmtId="0" fontId="44" fillId="17" borderId="1" applyNumberFormat="0" applyAlignment="0" applyProtection="0"/>
    <xf numFmtId="0" fontId="44" fillId="17" borderId="1"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52" fillId="7" borderId="1" applyNumberFormat="0" applyAlignment="0" applyProtection="0"/>
    <xf numFmtId="0" fontId="52" fillId="7" borderId="1" applyNumberFormat="0" applyAlignment="0" applyProtection="0"/>
    <xf numFmtId="0" fontId="52" fillId="7" borderId="1" applyNumberFormat="0" applyAlignment="0" applyProtection="0"/>
    <xf numFmtId="0" fontId="1" fillId="0" borderId="0"/>
    <xf numFmtId="0" fontId="3" fillId="20" borderId="7" applyNumberFormat="0" applyFont="0" applyAlignment="0" applyProtection="0"/>
    <xf numFmtId="0" fontId="3" fillId="20" borderId="7" applyNumberFormat="0" applyFont="0" applyAlignment="0" applyProtection="0"/>
    <xf numFmtId="0" fontId="3" fillId="20" borderId="7" applyNumberFormat="0" applyFont="0" applyAlignment="0" applyProtection="0"/>
    <xf numFmtId="0" fontId="55" fillId="17" borderId="8" applyNumberFormat="0" applyAlignment="0" applyProtection="0"/>
    <xf numFmtId="0" fontId="55" fillId="17" borderId="8" applyNumberFormat="0" applyAlignment="0" applyProtection="0"/>
    <xf numFmtId="0" fontId="55" fillId="17" borderId="8" applyNumberFormat="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31" fillId="0" borderId="0" applyNumberFormat="0" applyFill="0" applyBorder="0" applyAlignment="0" applyProtection="0"/>
  </cellStyleXfs>
  <cellXfs count="1127">
    <xf numFmtId="0" fontId="0" fillId="0" borderId="0" xfId="0"/>
    <xf numFmtId="0" fontId="3" fillId="0" borderId="0" xfId="0" applyFont="1"/>
    <xf numFmtId="0" fontId="4" fillId="0" borderId="0" xfId="0" applyFont="1" applyAlignment="1">
      <alignment horizontal="center" wrapText="1"/>
    </xf>
    <xf numFmtId="0" fontId="5" fillId="0" borderId="0" xfId="0" applyFont="1"/>
    <xf numFmtId="0" fontId="6" fillId="0" borderId="10" xfId="0" applyFont="1" applyBorder="1"/>
    <xf numFmtId="0" fontId="3" fillId="0" borderId="11" xfId="0" applyFont="1" applyBorder="1"/>
    <xf numFmtId="0" fontId="6" fillId="0" borderId="12" xfId="0" applyFont="1" applyBorder="1"/>
    <xf numFmtId="0" fontId="6" fillId="0" borderId="0" xfId="0" applyFont="1" applyBorder="1"/>
    <xf numFmtId="0" fontId="6" fillId="0" borderId="0" xfId="0" applyFont="1" applyBorder="1" applyAlignment="1">
      <alignment horizontal="center"/>
    </xf>
    <xf numFmtId="0" fontId="3" fillId="0" borderId="13" xfId="0" applyFont="1" applyBorder="1" applyAlignment="1">
      <alignment horizontal="center"/>
    </xf>
    <xf numFmtId="0" fontId="3" fillId="0" borderId="12" xfId="0" applyFont="1" applyBorder="1"/>
    <xf numFmtId="0" fontId="6" fillId="0" borderId="14" xfId="0" applyFont="1" applyBorder="1"/>
    <xf numFmtId="0" fontId="6" fillId="0" borderId="14" xfId="0" applyFont="1" applyBorder="1" applyAlignment="1">
      <alignment horizontal="center"/>
    </xf>
    <xf numFmtId="0" fontId="3" fillId="0" borderId="0" xfId="0" applyFont="1" applyBorder="1"/>
    <xf numFmtId="0" fontId="3" fillId="0" borderId="0" xfId="0" applyFont="1" applyBorder="1" applyAlignment="1">
      <alignment horizontal="right"/>
    </xf>
    <xf numFmtId="0" fontId="3" fillId="0" borderId="13" xfId="0" applyFont="1" applyBorder="1"/>
    <xf numFmtId="43" fontId="3" fillId="0" borderId="15" xfId="0" applyNumberFormat="1" applyFont="1" applyBorder="1"/>
    <xf numFmtId="44" fontId="3" fillId="0" borderId="0" xfId="0" applyNumberFormat="1" applyFont="1" applyBorder="1"/>
    <xf numFmtId="43" fontId="3" fillId="0" borderId="15" xfId="0" applyNumberFormat="1" applyFont="1" applyFill="1" applyBorder="1"/>
    <xf numFmtId="0" fontId="0" fillId="0" borderId="0" xfId="0" applyFill="1"/>
    <xf numFmtId="44" fontId="3" fillId="0" borderId="0" xfId="0" applyNumberFormat="1" applyFont="1" applyFill="1" applyBorder="1" applyAlignment="1">
      <alignment horizontal="right"/>
    </xf>
    <xf numFmtId="0" fontId="0" fillId="0" borderId="0" xfId="0" applyBorder="1"/>
    <xf numFmtId="0" fontId="3" fillId="0" borderId="16" xfId="0" applyFont="1" applyBorder="1"/>
    <xf numFmtId="0" fontId="3" fillId="0" borderId="17" xfId="0" applyFont="1" applyBorder="1"/>
    <xf numFmtId="0" fontId="3" fillId="0" borderId="18" xfId="0" applyFont="1" applyBorder="1"/>
    <xf numFmtId="0" fontId="3" fillId="0" borderId="19" xfId="0" applyFont="1" applyBorder="1"/>
    <xf numFmtId="0" fontId="3" fillId="0" borderId="20" xfId="0" applyFont="1" applyBorder="1"/>
    <xf numFmtId="0" fontId="6" fillId="0" borderId="0" xfId="0" applyFont="1"/>
    <xf numFmtId="0" fontId="6" fillId="0" borderId="0" xfId="0" applyFont="1" applyBorder="1" applyAlignment="1">
      <alignment horizontal="right"/>
    </xf>
    <xf numFmtId="0" fontId="3" fillId="0" borderId="10" xfId="0" applyFont="1" applyBorder="1"/>
    <xf numFmtId="0" fontId="3" fillId="0" borderId="21" xfId="0" applyFont="1" applyBorder="1"/>
    <xf numFmtId="0" fontId="3" fillId="0" borderId="22" xfId="0" applyFont="1" applyBorder="1"/>
    <xf numFmtId="0" fontId="3" fillId="0" borderId="23" xfId="0" applyFont="1" applyBorder="1"/>
    <xf numFmtId="0" fontId="3" fillId="0" borderId="24" xfId="0" applyFont="1" applyBorder="1"/>
    <xf numFmtId="0" fontId="3" fillId="0" borderId="25" xfId="0" applyFont="1" applyBorder="1"/>
    <xf numFmtId="0" fontId="3" fillId="0" borderId="26" xfId="0" applyFont="1" applyBorder="1"/>
    <xf numFmtId="0" fontId="3" fillId="0" borderId="27" xfId="0" applyFont="1" applyBorder="1"/>
    <xf numFmtId="0" fontId="3" fillId="0" borderId="15" xfId="0" applyFont="1" applyBorder="1"/>
    <xf numFmtId="0" fontId="3" fillId="0" borderId="28" xfId="0" applyFont="1" applyBorder="1"/>
    <xf numFmtId="0" fontId="3" fillId="0" borderId="29" xfId="0" applyFont="1" applyBorder="1"/>
    <xf numFmtId="0" fontId="6" fillId="0" borderId="16" xfId="0" applyFont="1" applyBorder="1"/>
    <xf numFmtId="0" fontId="6" fillId="0" borderId="0" xfId="0" applyFont="1" applyAlignment="1">
      <alignment horizontal="right"/>
    </xf>
    <xf numFmtId="0" fontId="6" fillId="0" borderId="31" xfId="0" applyFont="1" applyBorder="1" applyAlignment="1">
      <alignment horizontal="center" wrapText="1"/>
    </xf>
    <xf numFmtId="0" fontId="3" fillId="0" borderId="16" xfId="0" applyFont="1" applyFill="1" applyBorder="1"/>
    <xf numFmtId="0" fontId="0" fillId="0" borderId="10" xfId="0" applyBorder="1"/>
    <xf numFmtId="0" fontId="0" fillId="0" borderId="11" xfId="0" applyBorder="1"/>
    <xf numFmtId="0" fontId="0" fillId="0" borderId="20" xfId="0" applyBorder="1"/>
    <xf numFmtId="0" fontId="0" fillId="0" borderId="13" xfId="0" applyBorder="1"/>
    <xf numFmtId="0" fontId="0" fillId="0" borderId="12" xfId="0" applyBorder="1"/>
    <xf numFmtId="0" fontId="0" fillId="0" borderId="0" xfId="0" applyBorder="1" applyAlignment="1">
      <alignment vertical="top" wrapText="1"/>
    </xf>
    <xf numFmtId="0" fontId="0" fillId="0" borderId="0" xfId="0" applyFill="1" applyBorder="1"/>
    <xf numFmtId="0" fontId="0" fillId="0" borderId="0" xfId="0" applyFill="1" applyBorder="1" applyAlignment="1">
      <alignment vertical="top" wrapText="1"/>
    </xf>
    <xf numFmtId="0" fontId="0" fillId="0" borderId="18" xfId="0" applyBorder="1"/>
    <xf numFmtId="0" fontId="0" fillId="0" borderId="19" xfId="0" applyBorder="1"/>
    <xf numFmtId="0" fontId="4" fillId="0" borderId="11" xfId="0" applyFont="1" applyBorder="1" applyAlignment="1">
      <alignment horizontal="center" vertical="top" wrapText="1"/>
    </xf>
    <xf numFmtId="0" fontId="4" fillId="0" borderId="0" xfId="0" applyFont="1" applyBorder="1" applyAlignment="1">
      <alignment horizontal="center" vertical="top" wrapText="1"/>
    </xf>
    <xf numFmtId="0" fontId="6" fillId="0" borderId="26" xfId="0" applyFont="1" applyBorder="1"/>
    <xf numFmtId="0" fontId="3" fillId="0" borderId="32" xfId="0" applyFont="1" applyBorder="1"/>
    <xf numFmtId="0" fontId="3" fillId="0" borderId="23" xfId="0" applyFont="1" applyBorder="1" applyAlignment="1">
      <alignment horizontal="center"/>
    </xf>
    <xf numFmtId="0" fontId="3" fillId="21" borderId="23" xfId="0" applyFont="1" applyFill="1" applyBorder="1" applyAlignment="1">
      <alignment horizontal="center"/>
    </xf>
    <xf numFmtId="0" fontId="3" fillId="0" borderId="14" xfId="0" applyFont="1" applyBorder="1"/>
    <xf numFmtId="0" fontId="3" fillId="0" borderId="33" xfId="0" applyFont="1" applyBorder="1"/>
    <xf numFmtId="0" fontId="3" fillId="0" borderId="33" xfId="0" applyFont="1" applyBorder="1" applyAlignment="1">
      <alignment horizontal="center"/>
    </xf>
    <xf numFmtId="0" fontId="3" fillId="21" borderId="33" xfId="0" applyFont="1" applyFill="1" applyBorder="1" applyAlignment="1">
      <alignment horizontal="center"/>
    </xf>
    <xf numFmtId="0" fontId="3" fillId="0" borderId="26" xfId="0" applyFont="1" applyBorder="1" applyAlignment="1">
      <alignment horizontal="right"/>
    </xf>
    <xf numFmtId="3" fontId="6" fillId="0" borderId="33" xfId="0" applyNumberFormat="1" applyFont="1" applyBorder="1"/>
    <xf numFmtId="44" fontId="6" fillId="0" borderId="34" xfId="0" applyNumberFormat="1" applyFont="1" applyBorder="1"/>
    <xf numFmtId="43" fontId="3" fillId="0" borderId="0" xfId="0" applyNumberFormat="1" applyFont="1" applyFill="1" applyBorder="1"/>
    <xf numFmtId="0" fontId="4" fillId="0" borderId="0" xfId="0" applyFont="1" applyBorder="1" applyAlignment="1">
      <alignment horizontal="center" wrapText="1"/>
    </xf>
    <xf numFmtId="0" fontId="13" fillId="0" borderId="11" xfId="0" applyFont="1" applyBorder="1" applyAlignment="1">
      <alignment horizontal="center" wrapText="1"/>
    </xf>
    <xf numFmtId="0" fontId="13" fillId="0" borderId="0" xfId="0" applyFont="1" applyBorder="1" applyAlignment="1">
      <alignment horizontal="center" wrapText="1"/>
    </xf>
    <xf numFmtId="0" fontId="13" fillId="0" borderId="0" xfId="0" applyFont="1" applyBorder="1" applyAlignment="1">
      <alignment horizontal="center" vertical="center" wrapText="1"/>
    </xf>
    <xf numFmtId="0" fontId="4" fillId="0" borderId="11" xfId="0" applyFont="1" applyBorder="1" applyAlignment="1">
      <alignment horizontal="center" wrapText="1"/>
    </xf>
    <xf numFmtId="0" fontId="3" fillId="0" borderId="35" xfId="0" applyFont="1" applyBorder="1"/>
    <xf numFmtId="43" fontId="3" fillId="0" borderId="35" xfId="0" applyNumberFormat="1" applyFont="1" applyFill="1" applyBorder="1"/>
    <xf numFmtId="43" fontId="3" fillId="0" borderId="24" xfId="0" applyNumberFormat="1" applyFont="1" applyBorder="1"/>
    <xf numFmtId="0" fontId="6" fillId="0" borderId="36" xfId="0" applyFont="1" applyBorder="1"/>
    <xf numFmtId="0" fontId="6" fillId="0" borderId="37" xfId="0" applyFont="1" applyBorder="1"/>
    <xf numFmtId="0" fontId="3" fillId="0" borderId="38" xfId="0" applyFont="1" applyBorder="1"/>
    <xf numFmtId="0" fontId="6" fillId="0" borderId="21" xfId="0" applyFont="1" applyBorder="1"/>
    <xf numFmtId="0" fontId="0" fillId="0" borderId="39" xfId="0" applyBorder="1" applyAlignment="1">
      <alignment vertical="top" wrapText="1"/>
    </xf>
    <xf numFmtId="0" fontId="17" fillId="0" borderId="40" xfId="0" applyFont="1" applyBorder="1"/>
    <xf numFmtId="43" fontId="17" fillId="0" borderId="17" xfId="0" applyNumberFormat="1" applyFont="1" applyBorder="1"/>
    <xf numFmtId="44" fontId="17" fillId="0" borderId="17" xfId="0" applyNumberFormat="1" applyFont="1" applyBorder="1"/>
    <xf numFmtId="0" fontId="0" fillId="0" borderId="0" xfId="0" applyAlignment="1">
      <alignment vertical="top" wrapText="1"/>
    </xf>
    <xf numFmtId="44" fontId="3" fillId="0" borderId="17" xfId="0" applyNumberFormat="1" applyFont="1" applyBorder="1"/>
    <xf numFmtId="0" fontId="3" fillId="0" borderId="15" xfId="0" applyFont="1" applyBorder="1" applyAlignment="1">
      <alignment horizontal="left"/>
    </xf>
    <xf numFmtId="0" fontId="6" fillId="0" borderId="41" xfId="0" applyFont="1" applyBorder="1"/>
    <xf numFmtId="0" fontId="6" fillId="0" borderId="42" xfId="0" applyFont="1" applyBorder="1" applyAlignment="1">
      <alignment horizontal="center"/>
    </xf>
    <xf numFmtId="0" fontId="6" fillId="0" borderId="43" xfId="0" applyFont="1" applyBorder="1"/>
    <xf numFmtId="0" fontId="6" fillId="0" borderId="37" xfId="0" applyFont="1" applyBorder="1" applyAlignment="1">
      <alignment horizontal="center"/>
    </xf>
    <xf numFmtId="0" fontId="3" fillId="0" borderId="44" xfId="0" applyFont="1" applyBorder="1" applyAlignment="1">
      <alignment horizontal="center"/>
    </xf>
    <xf numFmtId="0" fontId="3" fillId="0" borderId="45" xfId="0" applyFont="1" applyBorder="1" applyAlignment="1">
      <alignment horizontal="center"/>
    </xf>
    <xf numFmtId="0" fontId="3" fillId="0" borderId="46" xfId="0" applyFont="1" applyBorder="1" applyAlignment="1">
      <alignment horizontal="right"/>
    </xf>
    <xf numFmtId="43" fontId="3" fillId="0" borderId="22" xfId="0" applyNumberFormat="1" applyFont="1" applyBorder="1"/>
    <xf numFmtId="0" fontId="3" fillId="0" borderId="22" xfId="0" applyFont="1" applyBorder="1" applyAlignment="1">
      <alignment horizontal="center"/>
    </xf>
    <xf numFmtId="0" fontId="3" fillId="0" borderId="29" xfId="0" applyFont="1" applyBorder="1" applyAlignment="1">
      <alignment horizontal="right"/>
    </xf>
    <xf numFmtId="43" fontId="3" fillId="0" borderId="28" xfId="0" applyNumberFormat="1" applyFont="1" applyBorder="1"/>
    <xf numFmtId="43" fontId="3" fillId="0" borderId="47" xfId="0" applyNumberFormat="1" applyFont="1" applyBorder="1"/>
    <xf numFmtId="0" fontId="3" fillId="0" borderId="48" xfId="0" applyFont="1" applyBorder="1"/>
    <xf numFmtId="43" fontId="3" fillId="0" borderId="49" xfId="0" applyNumberFormat="1" applyFont="1" applyBorder="1"/>
    <xf numFmtId="0" fontId="3" fillId="0" borderId="41" xfId="0" applyFont="1" applyBorder="1"/>
    <xf numFmtId="0" fontId="3" fillId="0" borderId="46" xfId="0" applyFont="1" applyBorder="1"/>
    <xf numFmtId="0" fontId="3" fillId="0" borderId="29" xfId="0" applyFont="1" applyFill="1" applyBorder="1"/>
    <xf numFmtId="0" fontId="7" fillId="0" borderId="29" xfId="0" applyFont="1" applyFill="1" applyBorder="1"/>
    <xf numFmtId="43" fontId="3" fillId="0" borderId="28" xfId="0" applyNumberFormat="1" applyFont="1" applyFill="1" applyBorder="1"/>
    <xf numFmtId="0" fontId="3" fillId="0" borderId="46" xfId="0" applyFont="1" applyBorder="1" applyAlignment="1">
      <alignment horizontal="center"/>
    </xf>
    <xf numFmtId="44" fontId="3" fillId="0" borderId="46" xfId="0" applyNumberFormat="1" applyFont="1" applyBorder="1" applyAlignment="1">
      <alignment horizontal="right"/>
    </xf>
    <xf numFmtId="44" fontId="3" fillId="0" borderId="29" xfId="0" applyNumberFormat="1" applyFont="1" applyBorder="1" applyAlignment="1">
      <alignment horizontal="right"/>
    </xf>
    <xf numFmtId="44" fontId="3" fillId="0" borderId="29" xfId="0" applyNumberFormat="1" applyFont="1" applyBorder="1"/>
    <xf numFmtId="44" fontId="3" fillId="0" borderId="46" xfId="0" applyNumberFormat="1" applyFont="1" applyBorder="1"/>
    <xf numFmtId="44" fontId="3" fillId="0" borderId="29" xfId="0" applyNumberFormat="1" applyFont="1" applyFill="1" applyBorder="1"/>
    <xf numFmtId="43" fontId="3" fillId="0" borderId="50" xfId="0" applyNumberFormat="1" applyFont="1" applyFill="1" applyBorder="1"/>
    <xf numFmtId="0" fontId="3" fillId="0" borderId="51" xfId="0" applyFont="1" applyBorder="1" applyAlignment="1">
      <alignment horizontal="right"/>
    </xf>
    <xf numFmtId="0" fontId="18" fillId="0" borderId="16" xfId="0" applyFont="1" applyBorder="1"/>
    <xf numFmtId="0" fontId="18" fillId="0" borderId="50" xfId="0" applyFont="1" applyBorder="1"/>
    <xf numFmtId="0" fontId="3" fillId="0" borderId="52" xfId="0" applyFont="1" applyBorder="1"/>
    <xf numFmtId="0" fontId="18" fillId="0" borderId="15" xfId="0" applyFont="1" applyBorder="1"/>
    <xf numFmtId="0" fontId="3" fillId="0" borderId="53" xfId="0" applyFont="1" applyBorder="1"/>
    <xf numFmtId="0" fontId="3" fillId="0" borderId="40" xfId="0" applyFont="1" applyBorder="1"/>
    <xf numFmtId="0" fontId="3" fillId="0" borderId="17" xfId="0" applyFont="1" applyBorder="1" applyAlignment="1">
      <alignment horizontal="right"/>
    </xf>
    <xf numFmtId="43" fontId="3" fillId="0" borderId="17" xfId="0" applyNumberFormat="1" applyFont="1" applyFill="1" applyBorder="1"/>
    <xf numFmtId="44" fontId="3" fillId="0" borderId="17" xfId="0" applyNumberFormat="1" applyFont="1" applyFill="1" applyBorder="1" applyAlignment="1">
      <alignment horizontal="right"/>
    </xf>
    <xf numFmtId="0" fontId="3" fillId="0" borderId="39" xfId="0" applyFont="1" applyBorder="1"/>
    <xf numFmtId="0" fontId="0" fillId="0" borderId="0" xfId="0" applyAlignment="1">
      <alignment horizontal="center" vertical="center" wrapText="1"/>
    </xf>
    <xf numFmtId="0" fontId="4" fillId="0" borderId="12" xfId="0" applyFont="1" applyBorder="1" applyAlignment="1">
      <alignment horizontal="center" vertical="top" wrapText="1"/>
    </xf>
    <xf numFmtId="0" fontId="12" fillId="0" borderId="0" xfId="0" applyFont="1"/>
    <xf numFmtId="0" fontId="3" fillId="0" borderId="54" xfId="0" applyFont="1" applyBorder="1" applyAlignment="1">
      <alignment horizontal="right"/>
    </xf>
    <xf numFmtId="0" fontId="0" fillId="0" borderId="55" xfId="0" applyBorder="1"/>
    <xf numFmtId="41" fontId="6" fillId="0" borderId="22" xfId="0" applyNumberFormat="1" applyFont="1" applyBorder="1"/>
    <xf numFmtId="0" fontId="0" fillId="0" borderId="39" xfId="0" applyBorder="1"/>
    <xf numFmtId="0" fontId="3" fillId="0" borderId="51" xfId="0" applyFont="1" applyBorder="1"/>
    <xf numFmtId="0" fontId="3" fillId="0" borderId="0" xfId="0" applyFont="1" applyBorder="1" applyAlignment="1">
      <alignment horizontal="centerContinuous"/>
    </xf>
    <xf numFmtId="0" fontId="0" fillId="0" borderId="13" xfId="0" applyBorder="1" applyAlignment="1">
      <alignment horizontal="centerContinuous"/>
    </xf>
    <xf numFmtId="0" fontId="6" fillId="0" borderId="17" xfId="0" applyFont="1" applyBorder="1"/>
    <xf numFmtId="0" fontId="13" fillId="0" borderId="20" xfId="0" applyFont="1" applyBorder="1" applyAlignment="1">
      <alignment horizontal="center" wrapText="1"/>
    </xf>
    <xf numFmtId="0" fontId="6" fillId="0" borderId="13" xfId="0" applyFont="1" applyBorder="1" applyAlignment="1">
      <alignment horizontal="center"/>
    </xf>
    <xf numFmtId="44" fontId="3" fillId="0" borderId="13" xfId="0" applyNumberFormat="1" applyFont="1" applyBorder="1"/>
    <xf numFmtId="0" fontId="17" fillId="0" borderId="13" xfId="0" applyFont="1" applyBorder="1"/>
    <xf numFmtId="0" fontId="0" fillId="0" borderId="13" xfId="0" applyBorder="1" applyAlignment="1">
      <alignment horizontal="center" vertical="center" wrapText="1"/>
    </xf>
    <xf numFmtId="0" fontId="4" fillId="0" borderId="16"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9" xfId="0" applyFont="1" applyBorder="1" applyAlignment="1">
      <alignment horizontal="center" vertical="center" wrapText="1"/>
    </xf>
    <xf numFmtId="42" fontId="6" fillId="0" borderId="30" xfId="0" applyNumberFormat="1" applyFont="1" applyBorder="1" applyAlignment="1">
      <alignment horizontal="center"/>
    </xf>
    <xf numFmtId="0" fontId="3" fillId="0" borderId="0" xfId="0" applyFont="1" applyBorder="1" applyAlignment="1">
      <alignment horizontal="centerContinuous" vertical="center"/>
    </xf>
    <xf numFmtId="0" fontId="0" fillId="0" borderId="0" xfId="0" applyAlignment="1">
      <alignment horizontal="left"/>
    </xf>
    <xf numFmtId="0" fontId="6" fillId="0" borderId="44" xfId="0" applyFont="1" applyBorder="1" applyAlignment="1">
      <alignment horizontal="right"/>
    </xf>
    <xf numFmtId="0" fontId="6" fillId="0" borderId="35" xfId="0" applyFont="1" applyBorder="1" applyAlignment="1">
      <alignment horizontal="right"/>
    </xf>
    <xf numFmtId="43" fontId="6" fillId="0" borderId="45" xfId="0" applyNumberFormat="1" applyFont="1" applyBorder="1"/>
    <xf numFmtId="0" fontId="3" fillId="0" borderId="17" xfId="0" applyFont="1" applyBorder="1" applyAlignment="1">
      <alignment horizontal="center"/>
    </xf>
    <xf numFmtId="0" fontId="3" fillId="0" borderId="15" xfId="0" applyFont="1" applyBorder="1" applyAlignment="1">
      <alignment horizontal="center"/>
    </xf>
    <xf numFmtId="43" fontId="3" fillId="0" borderId="15" xfId="0" applyNumberFormat="1" applyFont="1" applyBorder="1" applyAlignment="1">
      <alignment horizontal="center"/>
    </xf>
    <xf numFmtId="0" fontId="3" fillId="0" borderId="12" xfId="0" applyFont="1" applyBorder="1" applyAlignment="1">
      <alignment horizontal="center"/>
    </xf>
    <xf numFmtId="0" fontId="3" fillId="0" borderId="24" xfId="0" applyFont="1" applyBorder="1" applyAlignment="1">
      <alignment horizontal="center"/>
    </xf>
    <xf numFmtId="0" fontId="3" fillId="0" borderId="40" xfId="0" applyFont="1" applyBorder="1" applyAlignment="1">
      <alignment horizontal="left"/>
    </xf>
    <xf numFmtId="0" fontId="3" fillId="0" borderId="26" xfId="0" applyFont="1" applyBorder="1" applyAlignment="1">
      <alignment horizontal="left"/>
    </xf>
    <xf numFmtId="0" fontId="3" fillId="0" borderId="0" xfId="0" applyFont="1" applyAlignment="1">
      <alignment horizontal="left"/>
    </xf>
    <xf numFmtId="0" fontId="3" fillId="0" borderId="29" xfId="0" applyFont="1" applyBorder="1" applyAlignment="1">
      <alignment horizontal="center"/>
    </xf>
    <xf numFmtId="43" fontId="3" fillId="0" borderId="28" xfId="0" applyNumberFormat="1" applyFont="1" applyBorder="1" applyAlignment="1">
      <alignment horizontal="center"/>
    </xf>
    <xf numFmtId="0" fontId="3" fillId="0" borderId="38" xfId="0" applyFont="1" applyBorder="1" applyAlignment="1">
      <alignment horizontal="center"/>
    </xf>
    <xf numFmtId="0" fontId="3" fillId="0" borderId="48" xfId="0" applyFont="1" applyBorder="1" applyAlignment="1">
      <alignment horizontal="center"/>
    </xf>
    <xf numFmtId="43" fontId="17" fillId="0" borderId="49" xfId="0" applyNumberFormat="1" applyFont="1" applyBorder="1"/>
    <xf numFmtId="43" fontId="6" fillId="0" borderId="35" xfId="0" applyNumberFormat="1" applyFont="1" applyBorder="1"/>
    <xf numFmtId="43" fontId="3" fillId="0" borderId="29" xfId="0" applyNumberFormat="1" applyFont="1" applyBorder="1"/>
    <xf numFmtId="43" fontId="3" fillId="0" borderId="47" xfId="0" applyNumberFormat="1" applyFont="1" applyBorder="1" applyAlignment="1">
      <alignment horizontal="center"/>
    </xf>
    <xf numFmtId="43" fontId="3" fillId="0" borderId="24" xfId="0" applyNumberFormat="1" applyFont="1" applyBorder="1" applyAlignment="1">
      <alignment horizontal="center"/>
    </xf>
    <xf numFmtId="43" fontId="3" fillId="0" borderId="38" xfId="0" applyNumberFormat="1" applyFont="1" applyBorder="1"/>
    <xf numFmtId="43" fontId="3" fillId="0" borderId="46" xfId="0" applyNumberFormat="1" applyFont="1" applyBorder="1"/>
    <xf numFmtId="0" fontId="6" fillId="0" borderId="56" xfId="0" applyFont="1" applyBorder="1"/>
    <xf numFmtId="0" fontId="2" fillId="0" borderId="0" xfId="0" applyFont="1" applyFill="1"/>
    <xf numFmtId="0" fontId="3" fillId="0" borderId="13" xfId="0" applyFont="1" applyFill="1" applyBorder="1"/>
    <xf numFmtId="0" fontId="3" fillId="0" borderId="38" xfId="0" applyFont="1" applyFill="1" applyBorder="1"/>
    <xf numFmtId="43" fontId="3" fillId="0" borderId="47" xfId="0" applyNumberFormat="1" applyFont="1" applyFill="1" applyBorder="1"/>
    <xf numFmtId="44" fontId="3" fillId="0" borderId="38" xfId="0" applyNumberFormat="1" applyFont="1" applyFill="1" applyBorder="1"/>
    <xf numFmtId="0" fontId="3" fillId="0" borderId="48" xfId="0" applyFont="1" applyFill="1" applyBorder="1"/>
    <xf numFmtId="43" fontId="3" fillId="0" borderId="49" xfId="0" applyNumberFormat="1" applyFont="1" applyFill="1" applyBorder="1"/>
    <xf numFmtId="44" fontId="3" fillId="0" borderId="48" xfId="0" applyNumberFormat="1" applyFont="1" applyFill="1" applyBorder="1"/>
    <xf numFmtId="0" fontId="3" fillId="0" borderId="46" xfId="0" applyFont="1" applyFill="1" applyBorder="1"/>
    <xf numFmtId="43" fontId="3" fillId="0" borderId="22" xfId="0" applyNumberFormat="1" applyFont="1" applyFill="1" applyBorder="1"/>
    <xf numFmtId="44" fontId="3" fillId="0" borderId="46" xfId="0" applyNumberFormat="1" applyFont="1" applyFill="1" applyBorder="1"/>
    <xf numFmtId="43" fontId="3" fillId="0" borderId="22" xfId="28" applyFont="1" applyBorder="1" applyAlignment="1">
      <alignment horizontal="center"/>
    </xf>
    <xf numFmtId="43" fontId="3" fillId="0" borderId="22" xfId="0" applyNumberFormat="1" applyFont="1" applyBorder="1" applyAlignment="1">
      <alignment horizontal="center"/>
    </xf>
    <xf numFmtId="0" fontId="6" fillId="0" borderId="49" xfId="0" applyFont="1" applyBorder="1" applyAlignment="1">
      <alignment horizontal="center" wrapText="1"/>
    </xf>
    <xf numFmtId="0" fontId="6" fillId="0" borderId="39" xfId="0" applyFont="1" applyBorder="1" applyAlignment="1">
      <alignment horizontal="center" wrapText="1"/>
    </xf>
    <xf numFmtId="0" fontId="0" fillId="22" borderId="0" xfId="0" applyFill="1" applyBorder="1"/>
    <xf numFmtId="42" fontId="6" fillId="0" borderId="25" xfId="0" applyNumberFormat="1" applyFont="1" applyBorder="1" applyAlignment="1">
      <alignment horizontal="center"/>
    </xf>
    <xf numFmtId="0" fontId="6" fillId="0" borderId="0" xfId="0" applyFont="1" applyBorder="1" applyAlignment="1">
      <alignment wrapText="1"/>
    </xf>
    <xf numFmtId="0" fontId="6" fillId="0" borderId="58" xfId="0" applyFont="1" applyBorder="1"/>
    <xf numFmtId="42" fontId="6" fillId="0" borderId="59" xfId="0" applyNumberFormat="1" applyFont="1" applyBorder="1"/>
    <xf numFmtId="42" fontId="3" fillId="0" borderId="25" xfId="0" applyNumberFormat="1" applyFont="1" applyBorder="1" applyAlignment="1">
      <alignment horizontal="center"/>
    </xf>
    <xf numFmtId="0" fontId="12" fillId="0" borderId="0" xfId="0" applyFont="1" applyBorder="1" applyAlignment="1">
      <alignment vertical="top" wrapText="1"/>
    </xf>
    <xf numFmtId="0" fontId="3" fillId="0" borderId="41" xfId="0" applyFont="1" applyBorder="1" applyAlignment="1">
      <alignment horizontal="right"/>
    </xf>
    <xf numFmtId="41" fontId="6" fillId="0" borderId="42" xfId="0" applyNumberFormat="1" applyFont="1" applyBorder="1"/>
    <xf numFmtId="41" fontId="3" fillId="0" borderId="42" xfId="0" applyNumberFormat="1" applyFont="1" applyBorder="1"/>
    <xf numFmtId="0" fontId="21" fillId="0" borderId="0" xfId="0" applyFont="1" applyAlignment="1">
      <alignment vertical="top" wrapText="1"/>
    </xf>
    <xf numFmtId="0" fontId="16" fillId="0" borderId="0" xfId="0" applyFont="1" applyAlignment="1">
      <alignment vertical="top" wrapText="1"/>
    </xf>
    <xf numFmtId="0" fontId="22" fillId="0" borderId="0" xfId="0" applyFont="1" applyAlignment="1">
      <alignment vertical="top" wrapText="1"/>
    </xf>
    <xf numFmtId="14" fontId="3" fillId="23" borderId="0" xfId="0" applyNumberFormat="1" applyFont="1" applyFill="1"/>
    <xf numFmtId="0" fontId="3" fillId="23" borderId="0" xfId="0" applyFont="1" applyFill="1" applyAlignment="1">
      <alignment vertical="top" wrapText="1"/>
    </xf>
    <xf numFmtId="0" fontId="3" fillId="24" borderId="0" xfId="0" applyFont="1" applyFill="1" applyAlignment="1">
      <alignment vertical="top" wrapText="1"/>
    </xf>
    <xf numFmtId="0" fontId="6" fillId="0" borderId="11" xfId="0" applyFont="1" applyBorder="1"/>
    <xf numFmtId="42" fontId="3" fillId="0" borderId="35" xfId="0" applyNumberFormat="1" applyFont="1" applyBorder="1"/>
    <xf numFmtId="0" fontId="3" fillId="0" borderId="0" xfId="0" applyFont="1" applyBorder="1" applyAlignment="1">
      <alignment horizontal="centerContinuous" wrapText="1"/>
    </xf>
    <xf numFmtId="0" fontId="3" fillId="0" borderId="0" xfId="0" applyFont="1" applyBorder="1" applyAlignment="1">
      <alignment horizontal="centerContinuous" vertical="top" wrapText="1"/>
    </xf>
    <xf numFmtId="0" fontId="4" fillId="0" borderId="0" xfId="0" applyFont="1" applyAlignment="1">
      <alignment horizontal="left" vertical="top" wrapText="1"/>
    </xf>
    <xf numFmtId="0" fontId="22" fillId="0" borderId="0" xfId="0" applyFont="1" applyAlignment="1">
      <alignment horizontal="left" vertical="top" wrapText="1"/>
    </xf>
    <xf numFmtId="0" fontId="3" fillId="0" borderId="0" xfId="0" applyFont="1" applyBorder="1" applyAlignment="1">
      <alignment wrapText="1"/>
    </xf>
    <xf numFmtId="0" fontId="0" fillId="0" borderId="0" xfId="0" applyBorder="1" applyAlignment="1">
      <alignment wrapText="1"/>
    </xf>
    <xf numFmtId="0" fontId="3" fillId="0" borderId="29" xfId="0" applyFont="1" applyFill="1" applyBorder="1" applyAlignment="1">
      <alignment horizontal="center"/>
    </xf>
    <xf numFmtId="44" fontId="3" fillId="0" borderId="29" xfId="0" applyNumberFormat="1" applyFont="1" applyBorder="1" applyAlignment="1">
      <alignment horizontal="center"/>
    </xf>
    <xf numFmtId="44" fontId="3" fillId="0" borderId="51" xfId="0" applyNumberFormat="1" applyFont="1" applyFill="1" applyBorder="1" applyAlignment="1">
      <alignment horizontal="center"/>
    </xf>
    <xf numFmtId="44" fontId="3" fillId="0" borderId="29" xfId="0" applyNumberFormat="1" applyFont="1" applyFill="1" applyBorder="1" applyAlignment="1">
      <alignment horizontal="center"/>
    </xf>
    <xf numFmtId="0" fontId="3" fillId="0" borderId="51" xfId="0" applyFont="1" applyBorder="1" applyAlignment="1">
      <alignment horizontal="center"/>
    </xf>
    <xf numFmtId="0" fontId="6" fillId="0" borderId="18" xfId="0" applyFont="1" applyBorder="1"/>
    <xf numFmtId="0" fontId="6" fillId="0" borderId="11" xfId="0" applyFont="1" applyBorder="1" applyAlignment="1">
      <alignment horizontal="centerContinuous" vertical="center"/>
    </xf>
    <xf numFmtId="0" fontId="3" fillId="0" borderId="11" xfId="0" applyFont="1" applyBorder="1" applyAlignment="1">
      <alignment horizontal="centerContinuous"/>
    </xf>
    <xf numFmtId="0" fontId="6" fillId="0" borderId="11" xfId="0" applyFont="1" applyBorder="1" applyAlignment="1">
      <alignment horizontal="centerContinuous"/>
    </xf>
    <xf numFmtId="0" fontId="3" fillId="0" borderId="47" xfId="0" applyFont="1" applyBorder="1"/>
    <xf numFmtId="0" fontId="3" fillId="25" borderId="30" xfId="0" applyFont="1" applyFill="1" applyBorder="1"/>
    <xf numFmtId="0" fontId="3" fillId="0" borderId="58" xfId="0" applyFont="1" applyBorder="1"/>
    <xf numFmtId="0" fontId="3" fillId="0" borderId="0" xfId="0" applyFont="1" applyFill="1" applyBorder="1"/>
    <xf numFmtId="0" fontId="3" fillId="0" borderId="48" xfId="0" applyFont="1" applyBorder="1" applyAlignment="1">
      <alignment horizontal="right"/>
    </xf>
    <xf numFmtId="43" fontId="3" fillId="0" borderId="45" xfId="0" applyNumberFormat="1" applyFont="1" applyBorder="1" applyAlignment="1">
      <alignment horizontal="center"/>
    </xf>
    <xf numFmtId="0" fontId="6" fillId="0" borderId="33" xfId="0" applyFont="1" applyBorder="1" applyAlignment="1">
      <alignment horizontal="center"/>
    </xf>
    <xf numFmtId="43" fontId="3" fillId="0" borderId="60" xfId="0" applyNumberFormat="1" applyFont="1" applyBorder="1" applyAlignment="1">
      <alignment horizontal="center"/>
    </xf>
    <xf numFmtId="43" fontId="3" fillId="0" borderId="23" xfId="0" applyNumberFormat="1" applyFont="1" applyBorder="1"/>
    <xf numFmtId="43" fontId="3" fillId="0" borderId="23" xfId="0" applyNumberFormat="1" applyFont="1" applyBorder="1" applyAlignment="1">
      <alignment horizontal="center"/>
    </xf>
    <xf numFmtId="43" fontId="3" fillId="0" borderId="27" xfId="0" applyNumberFormat="1" applyFont="1" applyBorder="1"/>
    <xf numFmtId="43" fontId="3" fillId="0" borderId="30" xfId="0" applyNumberFormat="1" applyFont="1" applyBorder="1"/>
    <xf numFmtId="43" fontId="3" fillId="0" borderId="61" xfId="0" applyNumberFormat="1" applyFont="1" applyBorder="1"/>
    <xf numFmtId="43" fontId="3" fillId="0" borderId="27" xfId="0" applyNumberFormat="1" applyFont="1" applyFill="1" applyBorder="1"/>
    <xf numFmtId="43" fontId="3" fillId="0" borderId="30" xfId="0" applyNumberFormat="1" applyFont="1" applyFill="1" applyBorder="1"/>
    <xf numFmtId="43" fontId="3" fillId="0" borderId="61" xfId="0" applyNumberFormat="1" applyFont="1" applyFill="1" applyBorder="1"/>
    <xf numFmtId="43" fontId="3" fillId="0" borderId="62" xfId="0" applyNumberFormat="1" applyFont="1" applyFill="1" applyBorder="1"/>
    <xf numFmtId="44" fontId="6" fillId="0" borderId="60" xfId="0" applyNumberFormat="1" applyFont="1" applyBorder="1"/>
    <xf numFmtId="43" fontId="3" fillId="0" borderId="27" xfId="0" applyNumberFormat="1" applyFont="1" applyBorder="1" applyAlignment="1">
      <alignment horizontal="center"/>
    </xf>
    <xf numFmtId="43" fontId="3" fillId="0" borderId="30" xfId="0" applyNumberFormat="1" applyFont="1" applyBorder="1" applyAlignment="1">
      <alignment horizontal="center"/>
    </xf>
    <xf numFmtId="44" fontId="17" fillId="0" borderId="61" xfId="0" applyNumberFormat="1" applyFont="1" applyBorder="1"/>
    <xf numFmtId="0" fontId="6" fillId="0" borderId="59" xfId="0" applyFont="1" applyBorder="1" applyAlignment="1">
      <alignment horizontal="center" wrapText="1"/>
    </xf>
    <xf numFmtId="0" fontId="6" fillId="0" borderId="61" xfId="0" applyFont="1" applyBorder="1" applyAlignment="1">
      <alignment horizontal="center" wrapText="1"/>
    </xf>
    <xf numFmtId="0" fontId="0" fillId="22" borderId="0" xfId="0" applyFill="1"/>
    <xf numFmtId="0" fontId="3" fillId="0" borderId="0" xfId="0" applyFont="1" applyBorder="1" applyAlignment="1"/>
    <xf numFmtId="0" fontId="0" fillId="0" borderId="0" xfId="0" applyAlignment="1">
      <alignment wrapText="1"/>
    </xf>
    <xf numFmtId="0" fontId="3" fillId="0" borderId="20" xfId="0" applyFont="1" applyBorder="1" applyAlignment="1">
      <alignment horizontal="centerContinuous"/>
    </xf>
    <xf numFmtId="43" fontId="3" fillId="0" borderId="35" xfId="28" applyFont="1" applyBorder="1"/>
    <xf numFmtId="165" fontId="3" fillId="0" borderId="65" xfId="42" applyNumberFormat="1" applyFont="1" applyBorder="1"/>
    <xf numFmtId="43" fontId="3" fillId="0" borderId="15" xfId="28" applyFont="1" applyBorder="1"/>
    <xf numFmtId="165" fontId="3" fillId="0" borderId="67" xfId="42" applyNumberFormat="1" applyFont="1" applyBorder="1"/>
    <xf numFmtId="43" fontId="3" fillId="0" borderId="0" xfId="28" applyFont="1" applyBorder="1"/>
    <xf numFmtId="43" fontId="3" fillId="0" borderId="69" xfId="28" applyFont="1" applyBorder="1"/>
    <xf numFmtId="165" fontId="3" fillId="0" borderId="70" xfId="42" applyNumberFormat="1" applyFont="1" applyBorder="1"/>
    <xf numFmtId="0" fontId="9" fillId="0" borderId="0" xfId="0" applyFont="1" applyFill="1" applyBorder="1"/>
    <xf numFmtId="165" fontId="3" fillId="0" borderId="13" xfId="42" applyNumberFormat="1" applyFont="1" applyBorder="1"/>
    <xf numFmtId="0" fontId="3" fillId="0" borderId="72" xfId="0" applyFont="1" applyBorder="1"/>
    <xf numFmtId="43" fontId="3" fillId="0" borderId="72" xfId="28" applyFont="1" applyBorder="1"/>
    <xf numFmtId="165" fontId="3" fillId="0" borderId="73" xfId="42" applyNumberFormat="1" applyFont="1" applyBorder="1"/>
    <xf numFmtId="0" fontId="6" fillId="0" borderId="52" xfId="0" applyFont="1" applyBorder="1" applyAlignment="1">
      <alignment vertical="top"/>
    </xf>
    <xf numFmtId="0" fontId="6" fillId="0" borderId="74" xfId="0" applyFont="1" applyBorder="1" applyAlignment="1">
      <alignment horizontal="center"/>
    </xf>
    <xf numFmtId="43" fontId="6" fillId="0" borderId="16" xfId="28" applyFont="1" applyBorder="1"/>
    <xf numFmtId="0" fontId="6" fillId="0" borderId="19" xfId="0" applyFont="1" applyBorder="1"/>
    <xf numFmtId="165" fontId="3" fillId="0" borderId="15" xfId="42" applyNumberFormat="1" applyFont="1" applyBorder="1"/>
    <xf numFmtId="0" fontId="3" fillId="0" borderId="0" xfId="0" applyFont="1" applyAlignment="1">
      <alignment horizontal="centerContinuous"/>
    </xf>
    <xf numFmtId="0" fontId="4" fillId="0" borderId="0" xfId="0" applyFont="1" applyAlignment="1">
      <alignment horizontal="centerContinuous"/>
    </xf>
    <xf numFmtId="0" fontId="6" fillId="24" borderId="10" xfId="0" applyFont="1" applyFill="1" applyBorder="1" applyAlignment="1">
      <alignment horizontal="centerContinuous"/>
    </xf>
    <xf numFmtId="0" fontId="3" fillId="24" borderId="11" xfId="0" applyFont="1" applyFill="1" applyBorder="1" applyAlignment="1">
      <alignment horizontal="centerContinuous"/>
    </xf>
    <xf numFmtId="0" fontId="3" fillId="24" borderId="20" xfId="0" applyFont="1" applyFill="1" applyBorder="1" applyAlignment="1">
      <alignment horizontal="centerContinuous"/>
    </xf>
    <xf numFmtId="0" fontId="6" fillId="24" borderId="12" xfId="0" applyFont="1" applyFill="1" applyBorder="1" applyAlignment="1">
      <alignment horizontal="centerContinuous"/>
    </xf>
    <xf numFmtId="0" fontId="3" fillId="24" borderId="0" xfId="0" applyFont="1" applyFill="1" applyBorder="1" applyAlignment="1">
      <alignment horizontal="centerContinuous"/>
    </xf>
    <xf numFmtId="0" fontId="3" fillId="24" borderId="13" xfId="0" applyFont="1" applyFill="1" applyBorder="1" applyAlignment="1">
      <alignment horizontal="centerContinuous"/>
    </xf>
    <xf numFmtId="0" fontId="0" fillId="0" borderId="0" xfId="0" applyAlignment="1">
      <alignment horizontal="center" vertical="top" wrapText="1"/>
    </xf>
    <xf numFmtId="0" fontId="3" fillId="24" borderId="75" xfId="0" applyFont="1" applyFill="1" applyBorder="1" applyAlignment="1">
      <alignment horizontal="center" wrapText="1"/>
    </xf>
    <xf numFmtId="0" fontId="3" fillId="24" borderId="15" xfId="0" applyFont="1" applyFill="1" applyBorder="1" applyAlignment="1">
      <alignment horizontal="center" wrapText="1"/>
    </xf>
    <xf numFmtId="44" fontId="3" fillId="24" borderId="15" xfId="29" applyFont="1" applyFill="1" applyBorder="1" applyAlignment="1">
      <alignment horizontal="center" wrapText="1"/>
    </xf>
    <xf numFmtId="44" fontId="3" fillId="24" borderId="67" xfId="29" applyFont="1" applyFill="1" applyBorder="1" applyAlignment="1">
      <alignment horizontal="center" wrapText="1"/>
    </xf>
    <xf numFmtId="0" fontId="3" fillId="24" borderId="66" xfId="0" applyFont="1" applyFill="1" applyBorder="1" applyAlignment="1">
      <alignment horizontal="center" wrapText="1"/>
    </xf>
    <xf numFmtId="0" fontId="3" fillId="24" borderId="26" xfId="0" applyFont="1" applyFill="1" applyBorder="1" applyAlignment="1">
      <alignment horizontal="center" wrapText="1"/>
    </xf>
    <xf numFmtId="44" fontId="3" fillId="24" borderId="26" xfId="29" applyFont="1" applyFill="1" applyBorder="1" applyAlignment="1">
      <alignment horizontal="center" wrapText="1"/>
    </xf>
    <xf numFmtId="44" fontId="3" fillId="24" borderId="76" xfId="29" applyFont="1" applyFill="1" applyBorder="1" applyAlignment="1">
      <alignment horizontal="center" wrapText="1"/>
    </xf>
    <xf numFmtId="0" fontId="3" fillId="24" borderId="71" xfId="0" applyFont="1" applyFill="1" applyBorder="1" applyAlignment="1">
      <alignment horizontal="center" wrapText="1"/>
    </xf>
    <xf numFmtId="0" fontId="3" fillId="24" borderId="72" xfId="0" applyFont="1" applyFill="1" applyBorder="1" applyAlignment="1">
      <alignment horizontal="center" wrapText="1"/>
    </xf>
    <xf numFmtId="44" fontId="3" fillId="24" borderId="72" xfId="29" applyFont="1" applyFill="1" applyBorder="1" applyAlignment="1">
      <alignment horizontal="center" wrapText="1"/>
    </xf>
    <xf numFmtId="44" fontId="3" fillId="24" borderId="73" xfId="29" applyFont="1" applyFill="1" applyBorder="1" applyAlignment="1">
      <alignment horizontal="center" wrapText="1"/>
    </xf>
    <xf numFmtId="0" fontId="3" fillId="0" borderId="0" xfId="0" applyFont="1" applyBorder="1" applyAlignment="1">
      <alignment horizontal="center" wrapText="1"/>
    </xf>
    <xf numFmtId="44" fontId="3" fillId="0" borderId="0" xfId="29" applyFont="1" applyBorder="1" applyAlignment="1">
      <alignment horizontal="center" wrapText="1"/>
    </xf>
    <xf numFmtId="0" fontId="6" fillId="0" borderId="10" xfId="0" applyFont="1" applyBorder="1" applyAlignment="1">
      <alignment horizontal="centerContinuous"/>
    </xf>
    <xf numFmtId="0" fontId="6" fillId="0" borderId="12" xfId="0" applyFont="1" applyBorder="1" applyAlignment="1">
      <alignment horizontal="centerContinuous"/>
    </xf>
    <xf numFmtId="0" fontId="3" fillId="0" borderId="13" xfId="0" applyFont="1" applyBorder="1" applyAlignment="1">
      <alignment horizontal="centerContinuous"/>
    </xf>
    <xf numFmtId="0" fontId="3" fillId="0" borderId="75" xfId="0" applyFont="1" applyBorder="1" applyAlignment="1">
      <alignment horizontal="left" vertical="top" wrapText="1"/>
    </xf>
    <xf numFmtId="0" fontId="3" fillId="0" borderId="26" xfId="0" applyFont="1" applyBorder="1" applyAlignment="1">
      <alignment horizontal="center" vertical="top" wrapText="1"/>
    </xf>
    <xf numFmtId="44" fontId="3" fillId="0" borderId="26" xfId="29" applyFont="1" applyBorder="1" applyAlignment="1">
      <alignment horizontal="center" vertical="top" wrapText="1"/>
    </xf>
    <xf numFmtId="0" fontId="3" fillId="0" borderId="66" xfId="0" applyFont="1" applyBorder="1" applyAlignment="1">
      <alignment horizontal="left" vertical="top" wrapText="1"/>
    </xf>
    <xf numFmtId="0" fontId="3" fillId="0" borderId="15" xfId="0" applyFont="1" applyBorder="1" applyAlignment="1">
      <alignment horizontal="center" vertical="top" wrapText="1"/>
    </xf>
    <xf numFmtId="44" fontId="3" fillId="0" borderId="15" xfId="29" applyFont="1" applyBorder="1" applyAlignment="1">
      <alignment horizontal="center" vertical="top" wrapText="1"/>
    </xf>
    <xf numFmtId="0" fontId="3" fillId="0" borderId="18" xfId="0" applyFont="1" applyBorder="1" applyAlignment="1">
      <alignment horizontal="left" vertical="top" wrapText="1"/>
    </xf>
    <xf numFmtId="0" fontId="3" fillId="0" borderId="16" xfId="0" applyFont="1" applyBorder="1" applyAlignment="1">
      <alignment horizontal="center" vertical="top" wrapText="1"/>
    </xf>
    <xf numFmtId="44" fontId="3" fillId="0" borderId="16" xfId="29" applyFont="1" applyBorder="1" applyAlignment="1">
      <alignment horizontal="center" vertical="top" wrapText="1"/>
    </xf>
    <xf numFmtId="44" fontId="3" fillId="0" borderId="19" xfId="29" applyFont="1" applyBorder="1" applyAlignment="1">
      <alignment horizontal="center" vertical="top" wrapText="1"/>
    </xf>
    <xf numFmtId="0" fontId="3" fillId="0" borderId="0" xfId="0" applyFont="1" applyAlignment="1">
      <alignment horizontal="left" vertical="top" wrapText="1"/>
    </xf>
    <xf numFmtId="0" fontId="3" fillId="0" borderId="0" xfId="0" applyFont="1" applyAlignment="1">
      <alignment horizontal="center" vertical="top" wrapText="1"/>
    </xf>
    <xf numFmtId="44" fontId="3" fillId="0" borderId="0" xfId="29" applyFont="1" applyAlignment="1">
      <alignment horizontal="center" vertical="top" wrapText="1"/>
    </xf>
    <xf numFmtId="0" fontId="6" fillId="0" borderId="63" xfId="0" applyFont="1" applyBorder="1" applyAlignment="1">
      <alignment horizontal="center" wrapText="1"/>
    </xf>
    <xf numFmtId="0" fontId="6" fillId="0" borderId="58" xfId="0" applyFont="1" applyBorder="1" applyAlignment="1">
      <alignment horizontal="center" wrapText="1"/>
    </xf>
    <xf numFmtId="0" fontId="6" fillId="0" borderId="74" xfId="0" applyFont="1" applyBorder="1" applyAlignment="1">
      <alignment horizontal="center" wrapText="1"/>
    </xf>
    <xf numFmtId="0" fontId="26" fillId="0" borderId="0" xfId="0" applyFont="1"/>
    <xf numFmtId="0" fontId="3" fillId="0" borderId="11" xfId="0" applyFont="1" applyBorder="1" applyAlignment="1"/>
    <xf numFmtId="0" fontId="28" fillId="0" borderId="0" xfId="0" applyFont="1"/>
    <xf numFmtId="0" fontId="3" fillId="0" borderId="20" xfId="0" applyFont="1" applyBorder="1" applyAlignment="1"/>
    <xf numFmtId="0" fontId="3" fillId="0" borderId="60" xfId="0" applyFont="1" applyBorder="1" applyAlignment="1">
      <alignment horizontal="center"/>
    </xf>
    <xf numFmtId="0" fontId="6" fillId="0" borderId="25" xfId="0" applyFont="1" applyBorder="1" applyAlignment="1">
      <alignment horizontal="center" wrapText="1"/>
    </xf>
    <xf numFmtId="0" fontId="6" fillId="0" borderId="62" xfId="0" applyFont="1" applyBorder="1" applyAlignment="1">
      <alignment horizontal="center"/>
    </xf>
    <xf numFmtId="0" fontId="6" fillId="0" borderId="50" xfId="0" applyFont="1" applyBorder="1" applyAlignment="1">
      <alignment horizontal="center"/>
    </xf>
    <xf numFmtId="0" fontId="6" fillId="0" borderId="0" xfId="0" applyFont="1" applyBorder="1" applyAlignment="1">
      <alignment horizontal="center" wrapText="1"/>
    </xf>
    <xf numFmtId="0" fontId="3" fillId="0" borderId="26" xfId="0" applyFont="1" applyFill="1" applyBorder="1" applyAlignment="1"/>
    <xf numFmtId="0" fontId="6" fillId="0" borderId="58" xfId="0" applyFont="1" applyBorder="1" applyAlignment="1">
      <alignment horizontal="center"/>
    </xf>
    <xf numFmtId="0" fontId="27" fillId="0" borderId="0" xfId="0" applyFont="1" applyAlignment="1">
      <alignment vertical="top" wrapText="1"/>
    </xf>
    <xf numFmtId="0" fontId="30" fillId="0" borderId="0" xfId="0" applyFont="1" applyAlignment="1">
      <alignment vertical="top" wrapText="1"/>
    </xf>
    <xf numFmtId="43" fontId="3" fillId="0" borderId="50" xfId="0" applyNumberFormat="1" applyFont="1" applyFill="1" applyBorder="1" applyAlignment="1">
      <alignment horizontal="center"/>
    </xf>
    <xf numFmtId="0" fontId="3" fillId="0" borderId="0" xfId="0" applyFont="1" applyAlignment="1">
      <alignment horizontal="center"/>
    </xf>
    <xf numFmtId="0" fontId="3" fillId="0" borderId="77" xfId="0" applyFont="1" applyBorder="1"/>
    <xf numFmtId="44" fontId="3" fillId="24" borderId="78" xfId="29" applyFont="1" applyFill="1" applyBorder="1"/>
    <xf numFmtId="0" fontId="3" fillId="24" borderId="57" xfId="0" applyFont="1" applyFill="1" applyBorder="1"/>
    <xf numFmtId="0" fontId="3" fillId="24" borderId="57" xfId="0" applyFont="1" applyFill="1" applyBorder="1" applyAlignment="1">
      <alignment horizontal="center"/>
    </xf>
    <xf numFmtId="0" fontId="32" fillId="0" borderId="0" xfId="0" applyFont="1" applyAlignment="1">
      <alignment horizontal="center" vertical="center"/>
    </xf>
    <xf numFmtId="0" fontId="34" fillId="24" borderId="57" xfId="0" applyFont="1" applyFill="1" applyBorder="1" applyAlignment="1">
      <alignment horizontal="center"/>
    </xf>
    <xf numFmtId="44" fontId="3" fillId="24" borderId="80" xfId="0" applyNumberFormat="1" applyFont="1" applyFill="1" applyBorder="1"/>
    <xf numFmtId="0" fontId="3" fillId="24" borderId="81" xfId="0" applyFont="1" applyFill="1" applyBorder="1"/>
    <xf numFmtId="0" fontId="6" fillId="24" borderId="63" xfId="0" applyFont="1" applyFill="1" applyBorder="1" applyAlignment="1">
      <alignment horizontal="center" wrapText="1"/>
    </xf>
    <xf numFmtId="0" fontId="6" fillId="24" borderId="58" xfId="0" applyFont="1" applyFill="1" applyBorder="1" applyAlignment="1">
      <alignment horizontal="center" wrapText="1"/>
    </xf>
    <xf numFmtId="0" fontId="6" fillId="24" borderId="74" xfId="0" applyFont="1" applyFill="1" applyBorder="1" applyAlignment="1">
      <alignment horizontal="center" wrapText="1"/>
    </xf>
    <xf numFmtId="44" fontId="3" fillId="24" borderId="82" xfId="29" applyFont="1" applyFill="1" applyBorder="1"/>
    <xf numFmtId="0" fontId="3" fillId="22" borderId="0" xfId="0" applyFont="1" applyFill="1" applyAlignment="1">
      <alignment horizontal="left"/>
    </xf>
    <xf numFmtId="0" fontId="3" fillId="22" borderId="0" xfId="0" applyFont="1" applyFill="1" applyBorder="1" applyAlignment="1">
      <alignment horizontal="left"/>
    </xf>
    <xf numFmtId="0" fontId="6" fillId="0" borderId="51" xfId="0" applyFont="1" applyBorder="1" applyAlignment="1">
      <alignment horizontal="center"/>
    </xf>
    <xf numFmtId="0" fontId="3" fillId="0" borderId="0" xfId="0" applyFont="1" applyFill="1" applyAlignment="1">
      <alignment vertical="top" wrapText="1"/>
    </xf>
    <xf numFmtId="0" fontId="3" fillId="0" borderId="74" xfId="0" applyFont="1" applyBorder="1"/>
    <xf numFmtId="0" fontId="6" fillId="0" borderId="48" xfId="0" applyFont="1" applyBorder="1" applyAlignment="1">
      <alignment horizontal="center" wrapText="1"/>
    </xf>
    <xf numFmtId="0" fontId="6" fillId="0" borderId="43" xfId="0" applyFont="1" applyBorder="1" applyAlignment="1">
      <alignment horizontal="center"/>
    </xf>
    <xf numFmtId="0" fontId="3" fillId="0" borderId="20" xfId="0" applyFont="1" applyBorder="1" applyAlignment="1">
      <alignment horizontal="center"/>
    </xf>
    <xf numFmtId="0" fontId="0" fillId="0" borderId="0" xfId="0" applyAlignment="1">
      <alignment horizontal="centerContinuous"/>
    </xf>
    <xf numFmtId="0" fontId="37" fillId="0" borderId="0" xfId="0" applyFont="1" applyFill="1" applyAlignment="1">
      <alignment horizontal="centerContinuous" vertical="top"/>
    </xf>
    <xf numFmtId="0" fontId="3" fillId="0" borderId="0" xfId="0" applyFont="1" applyAlignment="1">
      <alignment vertical="top" wrapText="1"/>
    </xf>
    <xf numFmtId="0" fontId="6" fillId="0" borderId="61" xfId="0" applyFont="1" applyBorder="1" applyAlignment="1">
      <alignment horizontal="center"/>
    </xf>
    <xf numFmtId="0" fontId="6" fillId="0" borderId="41" xfId="0" applyFont="1" applyBorder="1" applyAlignment="1">
      <alignment horizontal="center"/>
    </xf>
    <xf numFmtId="0" fontId="0" fillId="0" borderId="60" xfId="0" applyBorder="1" applyAlignment="1"/>
    <xf numFmtId="165" fontId="3" fillId="0" borderId="35" xfId="42" applyNumberFormat="1" applyFont="1" applyBorder="1" applyAlignment="1">
      <alignment horizontal="center"/>
    </xf>
    <xf numFmtId="43" fontId="3" fillId="0" borderId="23" xfId="0" applyNumberFormat="1" applyFont="1" applyBorder="1" applyAlignment="1"/>
    <xf numFmtId="165" fontId="3" fillId="0" borderId="26" xfId="42" applyNumberFormat="1" applyFont="1" applyBorder="1"/>
    <xf numFmtId="43" fontId="0" fillId="0" borderId="23" xfId="0" applyNumberFormat="1" applyBorder="1" applyAlignment="1"/>
    <xf numFmtId="165" fontId="3" fillId="0" borderId="26" xfId="42" applyNumberFormat="1" applyFont="1" applyBorder="1" applyAlignment="1">
      <alignment horizontal="center"/>
    </xf>
    <xf numFmtId="43" fontId="3" fillId="0" borderId="23" xfId="0" applyNumberFormat="1" applyFont="1" applyBorder="1" applyAlignment="1">
      <alignment horizontal="left"/>
    </xf>
    <xf numFmtId="43" fontId="3" fillId="0" borderId="23" xfId="0" applyNumberFormat="1" applyFont="1" applyFill="1" applyBorder="1" applyAlignment="1"/>
    <xf numFmtId="43" fontId="3" fillId="0" borderId="25" xfId="0" applyNumberFormat="1" applyFont="1" applyFill="1" applyBorder="1" applyAlignment="1"/>
    <xf numFmtId="43" fontId="3" fillId="0" borderId="25" xfId="0" applyNumberFormat="1" applyFont="1" applyBorder="1"/>
    <xf numFmtId="165" fontId="3" fillId="0" borderId="0" xfId="42" applyNumberFormat="1" applyFont="1" applyBorder="1"/>
    <xf numFmtId="165" fontId="3" fillId="0" borderId="17" xfId="42" applyNumberFormat="1" applyFont="1" applyBorder="1"/>
    <xf numFmtId="43" fontId="3" fillId="0" borderId="27" xfId="0" applyNumberFormat="1" applyFont="1" applyBorder="1" applyAlignment="1"/>
    <xf numFmtId="43" fontId="3" fillId="0" borderId="25" xfId="0" applyNumberFormat="1" applyFont="1" applyBorder="1" applyAlignment="1"/>
    <xf numFmtId="43" fontId="3" fillId="0" borderId="83" xfId="0" applyNumberFormat="1" applyFont="1" applyBorder="1"/>
    <xf numFmtId="165" fontId="3" fillId="0" borderId="72" xfId="42" applyNumberFormat="1" applyFont="1" applyBorder="1"/>
    <xf numFmtId="0" fontId="6" fillId="0" borderId="0" xfId="0" applyFont="1" applyBorder="1" applyAlignment="1"/>
    <xf numFmtId="0" fontId="6" fillId="0" borderId="57" xfId="0" applyFont="1" applyBorder="1" applyAlignment="1">
      <alignment horizontal="center"/>
    </xf>
    <xf numFmtId="0" fontId="6" fillId="0" borderId="57" xfId="0" applyFont="1" applyBorder="1" applyAlignment="1">
      <alignment horizontal="center" wrapText="1"/>
    </xf>
    <xf numFmtId="0" fontId="3" fillId="0" borderId="0" xfId="0" applyFont="1" applyBorder="1" applyAlignment="1">
      <alignment horizontal="left"/>
    </xf>
    <xf numFmtId="44" fontId="17" fillId="0" borderId="0" xfId="0" applyNumberFormat="1" applyFont="1" applyBorder="1"/>
    <xf numFmtId="0" fontId="3" fillId="0" borderId="69" xfId="0" applyFont="1" applyBorder="1" applyAlignment="1">
      <alignment horizontal="left"/>
    </xf>
    <xf numFmtId="0" fontId="3" fillId="0" borderId="69" xfId="0" applyFont="1" applyBorder="1"/>
    <xf numFmtId="0" fontId="3" fillId="0" borderId="72" xfId="0" applyFont="1" applyBorder="1" applyAlignment="1">
      <alignment horizontal="left"/>
    </xf>
    <xf numFmtId="0" fontId="3" fillId="0" borderId="73" xfId="0" applyFont="1" applyBorder="1"/>
    <xf numFmtId="0" fontId="3" fillId="0" borderId="16" xfId="0" applyFont="1" applyBorder="1" applyAlignment="1">
      <alignment horizontal="left"/>
    </xf>
    <xf numFmtId="44" fontId="3" fillId="0" borderId="60" xfId="0" applyNumberFormat="1" applyFont="1" applyBorder="1"/>
    <xf numFmtId="44" fontId="3" fillId="0" borderId="44" xfId="0" applyNumberFormat="1" applyFont="1" applyBorder="1"/>
    <xf numFmtId="0" fontId="38" fillId="0" borderId="0" xfId="0" applyFont="1"/>
    <xf numFmtId="44" fontId="29" fillId="0" borderId="61" xfId="0" applyNumberFormat="1" applyFont="1" applyBorder="1"/>
    <xf numFmtId="44" fontId="3" fillId="0" borderId="84" xfId="0" applyNumberFormat="1" applyFont="1" applyBorder="1"/>
    <xf numFmtId="44" fontId="3" fillId="0" borderId="85" xfId="29" applyFont="1" applyBorder="1"/>
    <xf numFmtId="44" fontId="3" fillId="0" borderId="83" xfId="29" applyFont="1" applyBorder="1"/>
    <xf numFmtId="44" fontId="3" fillId="0" borderId="38" xfId="0" applyNumberFormat="1" applyFont="1" applyBorder="1"/>
    <xf numFmtId="44" fontId="3" fillId="0" borderId="48" xfId="0" applyNumberFormat="1" applyFont="1" applyBorder="1"/>
    <xf numFmtId="0" fontId="3" fillId="0" borderId="76" xfId="0" applyFont="1" applyBorder="1"/>
    <xf numFmtId="0" fontId="34" fillId="0" borderId="11" xfId="0" applyFont="1" applyBorder="1" applyAlignment="1">
      <alignment horizontal="centerContinuous"/>
    </xf>
    <xf numFmtId="42" fontId="6" fillId="0" borderId="81" xfId="0" applyNumberFormat="1" applyFont="1" applyBorder="1"/>
    <xf numFmtId="43" fontId="3" fillId="0" borderId="22" xfId="0" applyNumberFormat="1" applyFont="1" applyBorder="1" applyAlignment="1"/>
    <xf numFmtId="0" fontId="40" fillId="0" borderId="0" xfId="0" applyFont="1" applyAlignment="1">
      <alignment horizontal="centerContinuous"/>
    </xf>
    <xf numFmtId="44" fontId="3" fillId="0" borderId="78" xfId="29" applyFont="1" applyFill="1" applyBorder="1"/>
    <xf numFmtId="0" fontId="0" fillId="0" borderId="82" xfId="0" applyFill="1" applyBorder="1"/>
    <xf numFmtId="0" fontId="0" fillId="24" borderId="0" xfId="0" applyFill="1"/>
    <xf numFmtId="44" fontId="3" fillId="0" borderId="86" xfId="29" applyFont="1" applyFill="1" applyBorder="1"/>
    <xf numFmtId="0" fontId="6" fillId="0" borderId="87" xfId="0" applyFont="1" applyFill="1" applyBorder="1" applyAlignment="1">
      <alignment horizontal="center" wrapText="1"/>
    </xf>
    <xf numFmtId="44" fontId="3" fillId="24" borderId="86" xfId="29" applyFont="1" applyFill="1" applyBorder="1"/>
    <xf numFmtId="0" fontId="6" fillId="24" borderId="87" xfId="0" applyFont="1" applyFill="1" applyBorder="1" applyAlignment="1">
      <alignment horizontal="center" wrapText="1"/>
    </xf>
    <xf numFmtId="43" fontId="3" fillId="25" borderId="23" xfId="28" applyFont="1" applyFill="1" applyBorder="1" applyAlignment="1">
      <alignment horizontal="center"/>
    </xf>
    <xf numFmtId="0" fontId="4" fillId="0" borderId="0" xfId="39" applyFont="1" applyAlignment="1">
      <alignment horizontal="centerContinuous"/>
    </xf>
    <xf numFmtId="0" fontId="46" fillId="0" borderId="0" xfId="39" applyAlignment="1">
      <alignment horizontal="centerContinuous"/>
    </xf>
    <xf numFmtId="0" fontId="46" fillId="0" borderId="0" xfId="39"/>
    <xf numFmtId="0" fontId="46" fillId="0" borderId="0" xfId="39" applyAlignment="1">
      <alignment horizontal="center"/>
    </xf>
    <xf numFmtId="0" fontId="6" fillId="0" borderId="0" xfId="39" applyFont="1" applyBorder="1" applyAlignment="1">
      <alignment wrapText="1"/>
    </xf>
    <xf numFmtId="0" fontId="46" fillId="0" borderId="14" xfId="39" applyBorder="1"/>
    <xf numFmtId="0" fontId="46" fillId="0" borderId="14" xfId="39" applyBorder="1" applyAlignment="1">
      <alignment horizontal="center"/>
    </xf>
    <xf numFmtId="43" fontId="46" fillId="0" borderId="0" xfId="28" applyFont="1"/>
    <xf numFmtId="44" fontId="46" fillId="0" borderId="17" xfId="29" applyFont="1" applyBorder="1"/>
    <xf numFmtId="44" fontId="46" fillId="0" borderId="0" xfId="29" applyFont="1"/>
    <xf numFmtId="0" fontId="46" fillId="0" borderId="11" xfId="39" applyBorder="1"/>
    <xf numFmtId="164" fontId="46" fillId="0" borderId="11" xfId="28" applyNumberFormat="1" applyFont="1" applyBorder="1"/>
    <xf numFmtId="0" fontId="46" fillId="0" borderId="16" xfId="39" applyBorder="1"/>
    <xf numFmtId="0" fontId="46" fillId="0" borderId="0" xfId="39" applyBorder="1" applyAlignment="1">
      <alignment wrapText="1"/>
    </xf>
    <xf numFmtId="0" fontId="6" fillId="24" borderId="17" xfId="39" applyFont="1" applyFill="1" applyBorder="1" applyAlignment="1">
      <alignment horizontal="center"/>
    </xf>
    <xf numFmtId="0" fontId="6" fillId="0" borderId="0" xfId="39" applyFont="1" applyFill="1" applyAlignment="1">
      <alignment horizontal="center"/>
    </xf>
    <xf numFmtId="7" fontId="6" fillId="0" borderId="0" xfId="39" applyNumberFormat="1" applyFont="1" applyFill="1" applyBorder="1" applyAlignment="1">
      <alignment horizontal="center" wrapText="1"/>
    </xf>
    <xf numFmtId="0" fontId="46" fillId="0" borderId="0" xfId="39" applyFill="1"/>
    <xf numFmtId="0" fontId="6" fillId="0" borderId="68" xfId="39" applyFont="1" applyFill="1" applyBorder="1" applyAlignment="1">
      <alignment horizontal="center"/>
    </xf>
    <xf numFmtId="7" fontId="6" fillId="0" borderId="69" xfId="39" applyNumberFormat="1" applyFont="1" applyFill="1" applyBorder="1" applyAlignment="1">
      <alignment horizontal="center" wrapText="1"/>
    </xf>
    <xf numFmtId="0" fontId="46" fillId="0" borderId="69" xfId="39" applyFill="1" applyBorder="1"/>
    <xf numFmtId="7" fontId="6" fillId="0" borderId="70" xfId="39" applyNumberFormat="1" applyFont="1" applyFill="1" applyBorder="1" applyAlignment="1">
      <alignment horizontal="center" wrapText="1"/>
    </xf>
    <xf numFmtId="0" fontId="46" fillId="0" borderId="0" xfId="39" applyBorder="1" applyAlignment="1">
      <alignment horizontal="centerContinuous" wrapText="1"/>
    </xf>
    <xf numFmtId="164" fontId="46" fillId="0" borderId="16" xfId="28" applyNumberFormat="1" applyFont="1" applyBorder="1" applyAlignment="1">
      <alignment horizontal="center"/>
    </xf>
    <xf numFmtId="0" fontId="46" fillId="0" borderId="16" xfId="39" applyFont="1" applyBorder="1"/>
    <xf numFmtId="164" fontId="46" fillId="0" borderId="0" xfId="28" applyNumberFormat="1" applyFont="1"/>
    <xf numFmtId="0" fontId="31" fillId="0" borderId="57" xfId="0" applyFont="1" applyBorder="1" applyAlignment="1">
      <alignment horizontal="center" vertical="center" wrapText="1"/>
    </xf>
    <xf numFmtId="43" fontId="32" fillId="0" borderId="60" xfId="0" applyNumberFormat="1" applyFont="1" applyBorder="1" applyAlignment="1">
      <alignment horizontal="center" vertical="center" wrapText="1"/>
    </xf>
    <xf numFmtId="43" fontId="3" fillId="0" borderId="23" xfId="0" applyNumberFormat="1" applyFont="1" applyFill="1" applyBorder="1"/>
    <xf numFmtId="43" fontId="3" fillId="0" borderId="25" xfId="0" applyNumberFormat="1" applyFont="1" applyFill="1" applyBorder="1"/>
    <xf numFmtId="0" fontId="21" fillId="0" borderId="0" xfId="0" applyFont="1"/>
    <xf numFmtId="0" fontId="46" fillId="24" borderId="17" xfId="39" applyFill="1" applyBorder="1"/>
    <xf numFmtId="0" fontId="24" fillId="0" borderId="0" xfId="0" applyFont="1" applyAlignment="1">
      <alignment horizontal="centerContinuous"/>
    </xf>
    <xf numFmtId="0" fontId="0" fillId="0" borderId="81" xfId="0" applyBorder="1"/>
    <xf numFmtId="0" fontId="6" fillId="0" borderId="12" xfId="0" applyFont="1" applyBorder="1" applyAlignment="1">
      <alignment horizontal="center" wrapText="1"/>
    </xf>
    <xf numFmtId="0" fontId="6" fillId="0" borderId="88" xfId="0" applyFont="1" applyFill="1" applyBorder="1" applyAlignment="1">
      <alignment horizontal="center" wrapText="1"/>
    </xf>
    <xf numFmtId="43" fontId="3" fillId="0" borderId="23" xfId="28" applyFont="1" applyBorder="1"/>
    <xf numFmtId="43" fontId="3" fillId="0" borderId="27" xfId="28" applyFont="1" applyBorder="1"/>
    <xf numFmtId="43" fontId="3" fillId="0" borderId="30" xfId="28" applyFont="1" applyBorder="1"/>
    <xf numFmtId="43" fontId="3" fillId="0" borderId="58" xfId="28" applyFont="1" applyBorder="1"/>
    <xf numFmtId="43" fontId="3" fillId="0" borderId="59" xfId="28" applyFont="1" applyBorder="1"/>
    <xf numFmtId="0" fontId="61" fillId="0" borderId="0" xfId="39" applyFont="1" applyAlignment="1">
      <alignment horizontal="centerContinuous"/>
    </xf>
    <xf numFmtId="0" fontId="29" fillId="24" borderId="57" xfId="0" applyFont="1" applyFill="1" applyBorder="1" applyAlignment="1">
      <alignment horizontal="center" wrapText="1"/>
    </xf>
    <xf numFmtId="43" fontId="3" fillId="0" borderId="62" xfId="0" applyNumberFormat="1" applyFont="1" applyBorder="1"/>
    <xf numFmtId="44" fontId="3" fillId="0" borderId="51" xfId="0" applyNumberFormat="1" applyFont="1" applyBorder="1"/>
    <xf numFmtId="0" fontId="3" fillId="0" borderId="0" xfId="0" applyFont="1" applyBorder="1" applyAlignment="1">
      <alignment horizontal="center"/>
    </xf>
    <xf numFmtId="0" fontId="3" fillId="0" borderId="28" xfId="0" applyFont="1" applyBorder="1" applyAlignment="1">
      <alignment horizontal="left"/>
    </xf>
    <xf numFmtId="43" fontId="3" fillId="0" borderId="26" xfId="0" applyNumberFormat="1" applyFont="1" applyBorder="1"/>
    <xf numFmtId="0" fontId="3" fillId="26" borderId="72" xfId="0" applyFont="1" applyFill="1" applyBorder="1" applyAlignment="1">
      <alignment horizontal="left"/>
    </xf>
    <xf numFmtId="43" fontId="3" fillId="26" borderId="72" xfId="0" applyNumberFormat="1" applyFont="1" applyFill="1" applyBorder="1"/>
    <xf numFmtId="0" fontId="3" fillId="26" borderId="0" xfId="0" applyFont="1" applyFill="1" applyBorder="1" applyAlignment="1">
      <alignment horizontal="left"/>
    </xf>
    <xf numFmtId="43" fontId="3" fillId="0" borderId="85" xfId="0" applyNumberFormat="1" applyFont="1" applyBorder="1"/>
    <xf numFmtId="43" fontId="3" fillId="26" borderId="83" xfId="0" applyNumberFormat="1" applyFont="1" applyFill="1" applyBorder="1" applyAlignment="1">
      <alignment horizontal="center"/>
    </xf>
    <xf numFmtId="0" fontId="3" fillId="0" borderId="26" xfId="0" applyFont="1" applyBorder="1" applyAlignment="1">
      <alignment horizontal="center"/>
    </xf>
    <xf numFmtId="0" fontId="3" fillId="26" borderId="72" xfId="0" applyFont="1" applyFill="1" applyBorder="1"/>
    <xf numFmtId="0" fontId="3" fillId="0" borderId="89" xfId="0" applyFont="1" applyBorder="1"/>
    <xf numFmtId="0" fontId="3" fillId="26" borderId="51" xfId="0" applyFont="1" applyFill="1" applyBorder="1" applyAlignment="1">
      <alignment horizontal="left"/>
    </xf>
    <xf numFmtId="0" fontId="6" fillId="0" borderId="90" xfId="0" applyFont="1" applyBorder="1"/>
    <xf numFmtId="0" fontId="3" fillId="0" borderId="29" xfId="0" applyFont="1" applyBorder="1" applyAlignment="1">
      <alignment horizontal="left"/>
    </xf>
    <xf numFmtId="0" fontId="3" fillId="26" borderId="84" xfId="0" applyFont="1" applyFill="1" applyBorder="1" applyAlignment="1">
      <alignment horizontal="left"/>
    </xf>
    <xf numFmtId="43" fontId="3" fillId="26" borderId="91" xfId="0" applyNumberFormat="1" applyFont="1" applyFill="1" applyBorder="1"/>
    <xf numFmtId="0" fontId="3" fillId="0" borderId="89" xfId="0" applyFont="1" applyBorder="1" applyAlignment="1">
      <alignment horizontal="left"/>
    </xf>
    <xf numFmtId="0" fontId="3" fillId="0" borderId="84" xfId="0" applyFont="1" applyBorder="1" applyAlignment="1">
      <alignment horizontal="left"/>
    </xf>
    <xf numFmtId="0" fontId="3" fillId="26" borderId="0" xfId="0" applyFont="1" applyFill="1" applyBorder="1" applyAlignment="1">
      <alignment horizontal="center"/>
    </xf>
    <xf numFmtId="0" fontId="3" fillId="26" borderId="0" xfId="0" applyFont="1" applyFill="1" applyBorder="1"/>
    <xf numFmtId="43" fontId="3" fillId="0" borderId="26" xfId="0" applyNumberFormat="1" applyFont="1" applyBorder="1" applyAlignment="1">
      <alignment horizontal="center"/>
    </xf>
    <xf numFmtId="0" fontId="3" fillId="26" borderId="84" xfId="0" applyFont="1" applyFill="1" applyBorder="1"/>
    <xf numFmtId="43" fontId="3" fillId="26" borderId="84" xfId="0" applyNumberFormat="1" applyFont="1" applyFill="1" applyBorder="1"/>
    <xf numFmtId="0" fontId="4" fillId="0" borderId="92" xfId="0" applyFont="1" applyBorder="1" applyAlignment="1">
      <alignment horizontal="center" wrapText="1"/>
    </xf>
    <xf numFmtId="0" fontId="3" fillId="0" borderId="93" xfId="0" applyFont="1" applyBorder="1"/>
    <xf numFmtId="0" fontId="3" fillId="0" borderId="37" xfId="0" applyFont="1" applyBorder="1"/>
    <xf numFmtId="0" fontId="3" fillId="0" borderId="28" xfId="0" applyFont="1" applyBorder="1" applyAlignment="1">
      <alignment horizontal="center"/>
    </xf>
    <xf numFmtId="0" fontId="3" fillId="26" borderId="91" xfId="0" applyFont="1" applyFill="1" applyBorder="1"/>
    <xf numFmtId="0" fontId="3" fillId="0" borderId="46" xfId="0" applyFont="1" applyBorder="1" applyAlignment="1">
      <alignment horizontal="left"/>
    </xf>
    <xf numFmtId="0" fontId="3" fillId="0" borderId="72" xfId="0" applyFont="1" applyBorder="1" applyAlignment="1">
      <alignment horizontal="center"/>
    </xf>
    <xf numFmtId="0" fontId="3" fillId="0" borderId="91" xfId="0" applyFont="1" applyBorder="1" applyAlignment="1">
      <alignment horizontal="center"/>
    </xf>
    <xf numFmtId="43" fontId="17" fillId="0" borderId="39" xfId="0" applyNumberFormat="1" applyFont="1" applyBorder="1"/>
    <xf numFmtId="43" fontId="3" fillId="0" borderId="94" xfId="0" applyNumberFormat="1" applyFont="1" applyBorder="1"/>
    <xf numFmtId="43" fontId="3" fillId="0" borderId="89" xfId="0" applyNumberFormat="1" applyFont="1" applyBorder="1"/>
    <xf numFmtId="43" fontId="3" fillId="26" borderId="50" xfId="0" applyNumberFormat="1" applyFont="1" applyFill="1" applyBorder="1" applyAlignment="1">
      <alignment horizontal="center"/>
    </xf>
    <xf numFmtId="43" fontId="3" fillId="0" borderId="29" xfId="0" applyNumberFormat="1" applyFont="1" applyBorder="1" applyAlignment="1">
      <alignment horizontal="center"/>
    </xf>
    <xf numFmtId="0" fontId="3" fillId="26" borderId="41" xfId="0" applyFont="1" applyFill="1" applyBorder="1" applyAlignment="1">
      <alignment horizontal="center"/>
    </xf>
    <xf numFmtId="43" fontId="3" fillId="26" borderId="41" xfId="0" applyNumberFormat="1" applyFont="1" applyFill="1" applyBorder="1" applyAlignment="1">
      <alignment horizontal="center"/>
    </xf>
    <xf numFmtId="43" fontId="3" fillId="26" borderId="51" xfId="0" applyNumberFormat="1" applyFont="1" applyFill="1" applyBorder="1"/>
    <xf numFmtId="165" fontId="3" fillId="0" borderId="60" xfId="42" applyNumberFormat="1" applyFont="1" applyBorder="1"/>
    <xf numFmtId="165" fontId="3" fillId="0" borderId="27" xfId="42" applyNumberFormat="1" applyFont="1" applyBorder="1"/>
    <xf numFmtId="165" fontId="3" fillId="0" borderId="62" xfId="42" applyNumberFormat="1" applyFont="1" applyBorder="1"/>
    <xf numFmtId="165" fontId="3" fillId="0" borderId="83" xfId="42" applyNumberFormat="1" applyFont="1" applyBorder="1"/>
    <xf numFmtId="165" fontId="3" fillId="0" borderId="30" xfId="42" applyNumberFormat="1" applyFont="1" applyBorder="1"/>
    <xf numFmtId="165" fontId="3" fillId="0" borderId="61" xfId="42" applyNumberFormat="1" applyFont="1" applyBorder="1"/>
    <xf numFmtId="165" fontId="3" fillId="0" borderId="23" xfId="42" applyNumberFormat="1" applyFont="1" applyBorder="1"/>
    <xf numFmtId="0" fontId="24" fillId="22" borderId="10" xfId="0" applyFont="1" applyFill="1" applyBorder="1" applyAlignment="1">
      <alignment horizontal="centerContinuous"/>
    </xf>
    <xf numFmtId="0" fontId="25" fillId="22" borderId="11" xfId="0" applyFont="1" applyFill="1" applyBorder="1" applyAlignment="1">
      <alignment horizontal="centerContinuous"/>
    </xf>
    <xf numFmtId="0" fontId="3" fillId="22" borderId="11" xfId="0" applyFont="1" applyFill="1" applyBorder="1" applyAlignment="1">
      <alignment horizontal="centerContinuous"/>
    </xf>
    <xf numFmtId="0" fontId="3" fillId="22" borderId="20" xfId="0" applyFont="1" applyFill="1" applyBorder="1" applyAlignment="1">
      <alignment horizontal="centerContinuous"/>
    </xf>
    <xf numFmtId="44" fontId="3" fillId="0" borderId="13" xfId="0" applyNumberFormat="1" applyFont="1" applyFill="1" applyBorder="1"/>
    <xf numFmtId="0" fontId="17" fillId="0" borderId="13" xfId="0" applyFont="1" applyFill="1" applyBorder="1"/>
    <xf numFmtId="165" fontId="3" fillId="0" borderId="95" xfId="42" applyNumberFormat="1" applyFont="1" applyBorder="1"/>
    <xf numFmtId="44" fontId="17" fillId="0" borderId="16" xfId="0" applyNumberFormat="1" applyFont="1" applyBorder="1"/>
    <xf numFmtId="43" fontId="17" fillId="0" borderId="39" xfId="0" applyNumberFormat="1" applyFont="1" applyFill="1" applyBorder="1"/>
    <xf numFmtId="44" fontId="17" fillId="0" borderId="39" xfId="0" applyNumberFormat="1" applyFont="1" applyBorder="1"/>
    <xf numFmtId="43" fontId="3" fillId="26" borderId="72" xfId="0" applyNumberFormat="1" applyFont="1" applyFill="1" applyBorder="1" applyAlignment="1">
      <alignment horizontal="center"/>
    </xf>
    <xf numFmtId="43" fontId="3" fillId="0" borderId="15" xfId="28" applyFont="1" applyFill="1" applyBorder="1"/>
    <xf numFmtId="43" fontId="3" fillId="0" borderId="0" xfId="28" applyFont="1" applyFill="1" applyBorder="1"/>
    <xf numFmtId="43" fontId="3" fillId="0" borderId="69" xfId="28" applyFont="1" applyFill="1" applyBorder="1"/>
    <xf numFmtId="10" fontId="35" fillId="0" borderId="81" xfId="42" applyNumberFormat="1" applyFont="1" applyBorder="1"/>
    <xf numFmtId="0" fontId="33" fillId="0" borderId="79" xfId="0" applyFont="1" applyBorder="1" applyAlignment="1">
      <alignment horizontal="center" wrapText="1"/>
    </xf>
    <xf numFmtId="0" fontId="17" fillId="0" borderId="0" xfId="0" applyFont="1" applyAlignment="1">
      <alignment horizontal="centerContinuous"/>
    </xf>
    <xf numFmtId="0" fontId="62" fillId="0" borderId="0" xfId="0" applyFont="1" applyAlignment="1">
      <alignment horizontal="centerContinuous"/>
    </xf>
    <xf numFmtId="0" fontId="20" fillId="0" borderId="0" xfId="0" applyFont="1" applyFill="1"/>
    <xf numFmtId="166" fontId="6" fillId="0" borderId="85" xfId="0" applyNumberFormat="1" applyFont="1" applyBorder="1"/>
    <xf numFmtId="166" fontId="6" fillId="0" borderId="96" xfId="0" applyNumberFormat="1" applyFont="1" applyBorder="1"/>
    <xf numFmtId="166" fontId="6" fillId="0" borderId="25" xfId="0" applyNumberFormat="1" applyFont="1" applyBorder="1"/>
    <xf numFmtId="166" fontId="6" fillId="0" borderId="77" xfId="0" applyNumberFormat="1" applyFont="1" applyBorder="1"/>
    <xf numFmtId="166" fontId="3" fillId="0" borderId="25" xfId="0" applyNumberFormat="1" applyFont="1" applyBorder="1"/>
    <xf numFmtId="166" fontId="3" fillId="0" borderId="77" xfId="0" applyNumberFormat="1" applyFont="1" applyBorder="1"/>
    <xf numFmtId="166" fontId="6" fillId="0" borderId="61" xfId="0" applyNumberFormat="1" applyFont="1" applyBorder="1"/>
    <xf numFmtId="166" fontId="6" fillId="0" borderId="97" xfId="0" applyNumberFormat="1" applyFont="1" applyBorder="1"/>
    <xf numFmtId="166" fontId="6" fillId="0" borderId="62" xfId="0" applyNumberFormat="1" applyFont="1" applyBorder="1"/>
    <xf numFmtId="166" fontId="6" fillId="0" borderId="53" xfId="0" applyNumberFormat="1" applyFont="1" applyBorder="1"/>
    <xf numFmtId="166" fontId="6" fillId="0" borderId="98" xfId="0" applyNumberFormat="1" applyFont="1" applyBorder="1"/>
    <xf numFmtId="166" fontId="6" fillId="0" borderId="99" xfId="0" applyNumberFormat="1" applyFont="1" applyBorder="1"/>
    <xf numFmtId="164" fontId="6" fillId="0" borderId="49" xfId="0" applyNumberFormat="1" applyFont="1" applyBorder="1"/>
    <xf numFmtId="164" fontId="3" fillId="0" borderId="17" xfId="0" applyNumberFormat="1" applyFont="1" applyBorder="1"/>
    <xf numFmtId="164" fontId="3" fillId="0" borderId="48" xfId="0" applyNumberFormat="1" applyFont="1" applyBorder="1"/>
    <xf numFmtId="164" fontId="6" fillId="0" borderId="50" xfId="0" applyNumberFormat="1" applyFont="1" applyBorder="1"/>
    <xf numFmtId="164" fontId="3" fillId="0" borderId="16" xfId="0" applyNumberFormat="1" applyFont="1" applyBorder="1"/>
    <xf numFmtId="164" fontId="3" fillId="0" borderId="51" xfId="0" applyNumberFormat="1" applyFont="1" applyBorder="1"/>
    <xf numFmtId="164" fontId="3" fillId="0" borderId="42" xfId="0" applyNumberFormat="1" applyFont="1" applyBorder="1"/>
    <xf numFmtId="164" fontId="3" fillId="0" borderId="0" xfId="0" applyNumberFormat="1" applyFont="1" applyBorder="1"/>
    <xf numFmtId="164" fontId="3" fillId="0" borderId="41" xfId="0" applyNumberFormat="1" applyFont="1" applyBorder="1"/>
    <xf numFmtId="164" fontId="0" fillId="0" borderId="93" xfId="0" applyNumberFormat="1" applyBorder="1"/>
    <xf numFmtId="164" fontId="6" fillId="0" borderId="36" xfId="0" applyNumberFormat="1" applyFont="1" applyBorder="1"/>
    <xf numFmtId="164" fontId="3" fillId="0" borderId="21" xfId="0" applyNumberFormat="1" applyFont="1" applyBorder="1" applyAlignment="1">
      <alignment horizontal="right"/>
    </xf>
    <xf numFmtId="164" fontId="3" fillId="0" borderId="54" xfId="0" applyNumberFormat="1" applyFont="1" applyBorder="1" applyAlignment="1">
      <alignment horizontal="right"/>
    </xf>
    <xf numFmtId="44" fontId="3" fillId="0" borderId="76" xfId="29" applyFont="1" applyFill="1" applyBorder="1" applyAlignment="1">
      <alignment horizontal="center" vertical="top" wrapText="1"/>
    </xf>
    <xf numFmtId="44" fontId="3" fillId="0" borderId="19" xfId="29" applyFont="1" applyFill="1" applyBorder="1" applyAlignment="1">
      <alignment horizontal="center" vertical="top" wrapText="1"/>
    </xf>
    <xf numFmtId="44" fontId="3" fillId="0" borderId="0" xfId="29" applyFont="1" applyFill="1" applyAlignment="1">
      <alignment horizontal="center" vertical="top" wrapText="1"/>
    </xf>
    <xf numFmtId="0" fontId="3" fillId="0" borderId="20" xfId="0" applyFont="1" applyFill="1" applyBorder="1" applyAlignment="1">
      <alignment horizontal="centerContinuous"/>
    </xf>
    <xf numFmtId="0" fontId="6" fillId="0" borderId="74" xfId="0" applyFont="1" applyFill="1" applyBorder="1" applyAlignment="1">
      <alignment horizontal="center" wrapText="1"/>
    </xf>
    <xf numFmtId="0" fontId="6" fillId="0" borderId="13" xfId="0" applyFont="1" applyFill="1" applyBorder="1" applyAlignment="1">
      <alignment horizontal="center" wrapText="1"/>
    </xf>
    <xf numFmtId="0" fontId="4" fillId="0" borderId="0" xfId="0" applyFont="1" applyBorder="1" applyAlignment="1">
      <alignment horizontal="center" vertical="center" wrapText="1"/>
    </xf>
    <xf numFmtId="0" fontId="6" fillId="0" borderId="59" xfId="0" applyFont="1" applyBorder="1" applyAlignment="1">
      <alignment horizontal="center"/>
    </xf>
    <xf numFmtId="0" fontId="64" fillId="0" borderId="0" xfId="0" applyFont="1" applyBorder="1" applyAlignment="1">
      <alignment vertical="center"/>
    </xf>
    <xf numFmtId="0" fontId="59" fillId="0" borderId="40" xfId="0" applyFont="1" applyBorder="1" applyAlignment="1">
      <alignment horizontal="left"/>
    </xf>
    <xf numFmtId="0" fontId="35" fillId="0" borderId="0" xfId="0" applyFont="1" applyAlignment="1">
      <alignment horizontal="center" vertical="center"/>
    </xf>
    <xf numFmtId="0" fontId="3" fillId="0" borderId="0" xfId="0" applyFont="1" applyBorder="1" applyAlignment="1">
      <alignment vertical="top" wrapText="1"/>
    </xf>
    <xf numFmtId="43" fontId="6" fillId="0" borderId="49" xfId="0" applyNumberFormat="1" applyFont="1" applyBorder="1"/>
    <xf numFmtId="43" fontId="6" fillId="0" borderId="17" xfId="0" applyNumberFormat="1" applyFont="1" applyBorder="1"/>
    <xf numFmtId="43" fontId="6" fillId="0" borderId="39" xfId="0" applyNumberFormat="1" applyFont="1" applyBorder="1"/>
    <xf numFmtId="0" fontId="3" fillId="0" borderId="68" xfId="0" applyFont="1" applyBorder="1" applyAlignment="1">
      <alignment horizontal="left"/>
    </xf>
    <xf numFmtId="0" fontId="3" fillId="0" borderId="71" xfId="0" applyFont="1" applyFill="1" applyBorder="1" applyAlignment="1">
      <alignment horizontal="left"/>
    </xf>
    <xf numFmtId="0" fontId="3" fillId="0" borderId="84" xfId="0" applyFont="1" applyBorder="1"/>
    <xf numFmtId="43" fontId="3" fillId="0" borderId="94" xfId="28" applyFont="1" applyBorder="1"/>
    <xf numFmtId="43" fontId="3" fillId="0" borderId="89" xfId="28" applyFont="1" applyBorder="1"/>
    <xf numFmtId="43" fontId="3" fillId="0" borderId="91" xfId="28" applyFont="1" applyBorder="1"/>
    <xf numFmtId="43" fontId="3" fillId="0" borderId="84" xfId="28" applyFont="1" applyBorder="1"/>
    <xf numFmtId="0" fontId="31" fillId="0" borderId="0" xfId="0" applyFont="1" applyAlignment="1">
      <alignment vertical="center" wrapText="1"/>
    </xf>
    <xf numFmtId="0" fontId="31" fillId="0" borderId="0" xfId="0" applyFont="1" applyBorder="1"/>
    <xf numFmtId="0" fontId="66" fillId="0" borderId="0" xfId="0" applyFont="1"/>
    <xf numFmtId="0" fontId="3" fillId="0" borderId="0" xfId="0" applyFont="1" applyFill="1"/>
    <xf numFmtId="0" fontId="67" fillId="0" borderId="0" xfId="0" applyFont="1" applyAlignment="1">
      <alignment horizontal="center" vertical="center"/>
    </xf>
    <xf numFmtId="0" fontId="3" fillId="0" borderId="80" xfId="0" applyFont="1" applyBorder="1"/>
    <xf numFmtId="0" fontId="8" fillId="0" borderId="0" xfId="0" applyFont="1" applyFill="1"/>
    <xf numFmtId="44" fontId="6" fillId="0" borderId="34" xfId="0" applyNumberFormat="1" applyFont="1" applyFill="1" applyBorder="1"/>
    <xf numFmtId="44" fontId="6" fillId="0" borderId="101" xfId="0" applyNumberFormat="1" applyFont="1" applyBorder="1"/>
    <xf numFmtId="0" fontId="6" fillId="0" borderId="16" xfId="0" applyFont="1" applyFill="1" applyBorder="1"/>
    <xf numFmtId="0" fontId="6" fillId="0" borderId="31" xfId="0" applyFont="1" applyBorder="1" applyAlignment="1">
      <alignment wrapText="1"/>
    </xf>
    <xf numFmtId="0" fontId="6" fillId="0" borderId="0" xfId="0" applyFont="1" applyBorder="1" applyAlignment="1">
      <alignment horizontal="centerContinuous"/>
    </xf>
    <xf numFmtId="0" fontId="6" fillId="0" borderId="0" xfId="0" applyFont="1" applyBorder="1" applyAlignment="1">
      <alignment horizontal="left"/>
    </xf>
    <xf numFmtId="44" fontId="3" fillId="0" borderId="0" xfId="29" applyFont="1" applyBorder="1" applyAlignment="1">
      <alignment horizontal="left"/>
    </xf>
    <xf numFmtId="44" fontId="3" fillId="0" borderId="17" xfId="29" applyFont="1" applyBorder="1" applyAlignment="1">
      <alignment horizontal="left"/>
    </xf>
    <xf numFmtId="0" fontId="68" fillId="0" borderId="0" xfId="0" applyFont="1" applyAlignment="1">
      <alignment horizontal="center"/>
    </xf>
    <xf numFmtId="0" fontId="8" fillId="0" borderId="0" xfId="0" applyFont="1"/>
    <xf numFmtId="0" fontId="6" fillId="0" borderId="10" xfId="0" applyFont="1" applyBorder="1" applyAlignment="1">
      <alignment horizontal="left"/>
    </xf>
    <xf numFmtId="0" fontId="6" fillId="0" borderId="11" xfId="0" applyFont="1" applyBorder="1" applyAlignment="1">
      <alignment horizontal="left"/>
    </xf>
    <xf numFmtId="0" fontId="3" fillId="0" borderId="11" xfId="0" applyFont="1" applyBorder="1" applyAlignment="1">
      <alignment horizontal="left"/>
    </xf>
    <xf numFmtId="0" fontId="6" fillId="0" borderId="12" xfId="0" applyFont="1" applyBorder="1" applyAlignment="1">
      <alignment horizontal="left"/>
    </xf>
    <xf numFmtId="0" fontId="6" fillId="0" borderId="18" xfId="0" applyFont="1" applyBorder="1" applyAlignment="1">
      <alignment horizontal="left"/>
    </xf>
    <xf numFmtId="0" fontId="6" fillId="0" borderId="16" xfId="0" applyFont="1" applyBorder="1" applyAlignment="1">
      <alignment horizontal="left"/>
    </xf>
    <xf numFmtId="0" fontId="6" fillId="0" borderId="40" xfId="0" applyFont="1" applyBorder="1" applyAlignment="1">
      <alignment horizontal="left"/>
    </xf>
    <xf numFmtId="0" fontId="6" fillId="0" borderId="17" xfId="0" applyFont="1" applyBorder="1" applyAlignment="1">
      <alignment horizontal="left"/>
    </xf>
    <xf numFmtId="44" fontId="3" fillId="0" borderId="17" xfId="0" applyNumberFormat="1" applyFont="1" applyBorder="1" applyAlignment="1">
      <alignment horizontal="left"/>
    </xf>
    <xf numFmtId="0" fontId="68" fillId="0" borderId="0" xfId="0" applyFont="1" applyBorder="1" applyAlignment="1">
      <alignment horizontal="left"/>
    </xf>
    <xf numFmtId="42" fontId="6" fillId="0" borderId="0" xfId="0" applyNumberFormat="1" applyFont="1" applyBorder="1"/>
    <xf numFmtId="0" fontId="59" fillId="0" borderId="0" xfId="0" applyFont="1"/>
    <xf numFmtId="0" fontId="29" fillId="0" borderId="0" xfId="0" applyFont="1" applyFill="1" applyBorder="1" applyAlignment="1">
      <alignment horizontal="center" wrapText="1"/>
    </xf>
    <xf numFmtId="0" fontId="3" fillId="25" borderId="48" xfId="0" applyFont="1" applyFill="1" applyBorder="1"/>
    <xf numFmtId="0" fontId="3" fillId="25" borderId="49" xfId="0" applyFont="1" applyFill="1" applyBorder="1"/>
    <xf numFmtId="0" fontId="3" fillId="25" borderId="17" xfId="0" applyFont="1" applyFill="1" applyBorder="1"/>
    <xf numFmtId="0" fontId="0" fillId="25" borderId="39" xfId="0" applyFill="1" applyBorder="1"/>
    <xf numFmtId="0" fontId="0" fillId="0" borderId="17" xfId="0" applyBorder="1"/>
    <xf numFmtId="0" fontId="21" fillId="0" borderId="17" xfId="0" applyFont="1" applyBorder="1" applyAlignment="1">
      <alignment horizontal="center" vertical="center" wrapText="1"/>
    </xf>
    <xf numFmtId="0" fontId="21" fillId="0" borderId="48" xfId="0" applyFont="1" applyBorder="1" applyAlignment="1">
      <alignment horizontal="center" vertical="center" wrapText="1"/>
    </xf>
    <xf numFmtId="0" fontId="6" fillId="0" borderId="40" xfId="0" applyFont="1" applyBorder="1" applyAlignment="1">
      <alignment horizontal="left" vertical="center"/>
    </xf>
    <xf numFmtId="0" fontId="6" fillId="0" borderId="40" xfId="0" applyFont="1" applyBorder="1"/>
    <xf numFmtId="0" fontId="6" fillId="0" borderId="48" xfId="0" applyFont="1" applyBorder="1" applyAlignment="1">
      <alignment horizontal="right"/>
    </xf>
    <xf numFmtId="43" fontId="6" fillId="0" borderId="17" xfId="0" applyNumberFormat="1" applyFont="1" applyBorder="1" applyAlignment="1">
      <alignment horizontal="right"/>
    </xf>
    <xf numFmtId="43" fontId="6" fillId="0" borderId="48" xfId="0" applyNumberFormat="1" applyFont="1" applyBorder="1" applyAlignment="1">
      <alignment horizontal="right"/>
    </xf>
    <xf numFmtId="0" fontId="6" fillId="26" borderId="16" xfId="0" applyFont="1" applyFill="1" applyBorder="1"/>
    <xf numFmtId="0" fontId="6" fillId="25" borderId="51" xfId="0" applyFont="1" applyFill="1" applyBorder="1" applyAlignment="1">
      <alignment horizontal="center"/>
    </xf>
    <xf numFmtId="0" fontId="0" fillId="26" borderId="50" xfId="0" applyFill="1" applyBorder="1" applyAlignment="1">
      <alignment horizontal="center"/>
    </xf>
    <xf numFmtId="0" fontId="6" fillId="0" borderId="4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9" xfId="0" applyFont="1" applyBorder="1" applyAlignment="1">
      <alignment horizontal="center" vertical="center" wrapText="1"/>
    </xf>
    <xf numFmtId="44" fontId="6" fillId="0" borderId="16" xfId="29" applyFont="1" applyBorder="1" applyAlignment="1">
      <alignment horizontal="right"/>
    </xf>
    <xf numFmtId="0" fontId="0" fillId="0" borderId="80" xfId="0" applyBorder="1"/>
    <xf numFmtId="43" fontId="6" fillId="0" borderId="36" xfId="0" applyNumberFormat="1" applyFont="1" applyBorder="1"/>
    <xf numFmtId="0" fontId="3" fillId="0" borderId="0" xfId="0" applyFont="1" applyBorder="1" applyAlignment="1"/>
    <xf numFmtId="0" fontId="70" fillId="0" borderId="0" xfId="0" applyFont="1"/>
    <xf numFmtId="0" fontId="35" fillId="0" borderId="79" xfId="0" applyFont="1" applyBorder="1" applyAlignment="1">
      <alignment horizontal="center"/>
    </xf>
    <xf numFmtId="0" fontId="27" fillId="0" borderId="0" xfId="0" applyFont="1" applyAlignment="1">
      <alignment horizontal="right" vertical="top" wrapText="1"/>
    </xf>
    <xf numFmtId="0" fontId="6" fillId="0" borderId="59" xfId="0" applyFont="1" applyFill="1" applyBorder="1" applyAlignment="1">
      <alignment horizontal="center" wrapText="1"/>
    </xf>
    <xf numFmtId="0" fontId="21" fillId="0" borderId="0" xfId="0" applyFont="1" applyFill="1" applyAlignment="1">
      <alignment vertical="top" wrapText="1"/>
    </xf>
    <xf numFmtId="0" fontId="2" fillId="0" borderId="0" xfId="0" applyFont="1" applyAlignment="1">
      <alignment vertical="top" wrapText="1"/>
    </xf>
    <xf numFmtId="0" fontId="3" fillId="0" borderId="79" xfId="0" applyFont="1" applyBorder="1"/>
    <xf numFmtId="0" fontId="6" fillId="0" borderId="81" xfId="0" applyFont="1" applyBorder="1" applyAlignment="1">
      <alignment horizontal="center"/>
    </xf>
    <xf numFmtId="37" fontId="6" fillId="0" borderId="81" xfId="29" applyNumberFormat="1" applyFont="1" applyBorder="1" applyAlignment="1">
      <alignment horizontal="right"/>
    </xf>
    <xf numFmtId="37" fontId="3" fillId="0" borderId="39" xfId="29" applyNumberFormat="1" applyFont="1" applyBorder="1" applyAlignment="1">
      <alignment horizontal="right"/>
    </xf>
    <xf numFmtId="0" fontId="3" fillId="0" borderId="81" xfId="0" applyFont="1" applyBorder="1"/>
    <xf numFmtId="37" fontId="3" fillId="0" borderId="39" xfId="0" applyNumberFormat="1" applyFont="1" applyBorder="1" applyAlignment="1">
      <alignment horizontal="right"/>
    </xf>
    <xf numFmtId="0" fontId="2" fillId="0" borderId="0" xfId="0" applyFont="1"/>
    <xf numFmtId="0" fontId="3" fillId="0" borderId="26" xfId="0" applyFont="1" applyFill="1" applyBorder="1" applyAlignment="1"/>
    <xf numFmtId="0" fontId="6" fillId="0" borderId="0" xfId="0" applyFont="1" applyAlignment="1">
      <alignment horizontal="right"/>
    </xf>
    <xf numFmtId="0" fontId="4" fillId="0" borderId="0" xfId="0" applyFont="1" applyAlignment="1">
      <alignment horizontal="center" wrapText="1"/>
    </xf>
    <xf numFmtId="43" fontId="3" fillId="0" borderId="0" xfId="28" applyFont="1" applyFill="1" applyBorder="1" applyAlignment="1">
      <alignment horizontal="right"/>
    </xf>
    <xf numFmtId="165" fontId="3" fillId="0" borderId="0" xfId="42" applyNumberFormat="1" applyFont="1" applyFill="1" applyBorder="1" applyAlignment="1">
      <alignment horizontal="right"/>
    </xf>
    <xf numFmtId="43" fontId="76" fillId="0" borderId="0" xfId="28" applyFont="1" applyFill="1" applyBorder="1" applyAlignment="1">
      <alignment horizontal="right"/>
    </xf>
    <xf numFmtId="165" fontId="76" fillId="0" borderId="0" xfId="42" applyNumberFormat="1" applyFont="1" applyFill="1" applyBorder="1" applyAlignment="1">
      <alignment horizontal="right"/>
    </xf>
    <xf numFmtId="43" fontId="76" fillId="0" borderId="0" xfId="28" applyFont="1" applyFill="1" applyBorder="1" applyAlignment="1">
      <alignment horizontal="left"/>
    </xf>
    <xf numFmtId="0" fontId="3" fillId="0" borderId="26" xfId="0" applyFont="1" applyFill="1" applyBorder="1" applyAlignment="1"/>
    <xf numFmtId="0" fontId="6" fillId="0" borderId="0" xfId="0" applyFont="1" applyAlignment="1">
      <alignment horizontal="right"/>
    </xf>
    <xf numFmtId="37" fontId="3" fillId="0" borderId="13" xfId="29" applyNumberFormat="1" applyFont="1" applyFill="1" applyBorder="1" applyAlignment="1">
      <alignment horizontal="right"/>
    </xf>
    <xf numFmtId="0" fontId="78" fillId="0" borderId="0" xfId="0" applyFont="1"/>
    <xf numFmtId="0" fontId="3" fillId="0" borderId="16" xfId="39" applyFont="1" applyFill="1" applyBorder="1" applyAlignment="1">
      <alignment vertical="top" wrapText="1"/>
    </xf>
    <xf numFmtId="0" fontId="3" fillId="27" borderId="16" xfId="0" applyFont="1" applyFill="1" applyBorder="1"/>
    <xf numFmtId="0" fontId="81" fillId="0" borderId="0" xfId="0" applyFont="1" applyAlignment="1">
      <alignment vertical="center"/>
    </xf>
    <xf numFmtId="0" fontId="82" fillId="0" borderId="0" xfId="0" applyFont="1" applyAlignment="1">
      <alignment vertical="center"/>
    </xf>
    <xf numFmtId="0" fontId="83" fillId="0" borderId="0" xfId="0" applyFont="1" applyAlignment="1">
      <alignment vertical="center"/>
    </xf>
    <xf numFmtId="0" fontId="80" fillId="0" borderId="0" xfId="46" applyAlignment="1">
      <alignment vertical="center"/>
    </xf>
    <xf numFmtId="0" fontId="16" fillId="0" borderId="0" xfId="0" applyFont="1"/>
    <xf numFmtId="0" fontId="75" fillId="0" borderId="0" xfId="0" applyFont="1" applyBorder="1"/>
    <xf numFmtId="0" fontId="74" fillId="0" borderId="0" xfId="0" applyFont="1" applyBorder="1"/>
    <xf numFmtId="165" fontId="3" fillId="0" borderId="25" xfId="42" applyNumberFormat="1" applyFont="1" applyBorder="1"/>
    <xf numFmtId="0" fontId="6" fillId="0" borderId="49" xfId="0" applyFont="1" applyBorder="1"/>
    <xf numFmtId="0" fontId="6" fillId="0" borderId="102" xfId="0" applyFont="1" applyBorder="1"/>
    <xf numFmtId="43" fontId="46" fillId="0" borderId="38" xfId="28" applyFont="1" applyBorder="1"/>
    <xf numFmtId="43" fontId="46" fillId="0" borderId="24" xfId="28" applyFont="1" applyBorder="1"/>
    <xf numFmtId="43" fontId="46" fillId="0" borderId="47" xfId="28" applyFont="1" applyBorder="1"/>
    <xf numFmtId="43" fontId="46" fillId="0" borderId="51" xfId="28" applyFont="1" applyBorder="1"/>
    <xf numFmtId="43" fontId="46" fillId="0" borderId="16" xfId="28" applyFont="1" applyBorder="1"/>
    <xf numFmtId="43" fontId="46" fillId="0" borderId="50" xfId="28" applyFont="1" applyBorder="1"/>
    <xf numFmtId="41" fontId="46" fillId="0" borderId="84" xfId="28" applyNumberFormat="1" applyFont="1" applyBorder="1"/>
    <xf numFmtId="41" fontId="46" fillId="0" borderId="72" xfId="28" applyNumberFormat="1" applyFont="1" applyBorder="1"/>
    <xf numFmtId="41" fontId="46" fillId="0" borderId="91" xfId="28" applyNumberFormat="1" applyFont="1" applyBorder="1"/>
    <xf numFmtId="0" fontId="46" fillId="0" borderId="41" xfId="39" applyBorder="1"/>
    <xf numFmtId="44" fontId="46" fillId="0" borderId="16" xfId="29" applyFont="1" applyBorder="1"/>
    <xf numFmtId="44" fontId="46" fillId="0" borderId="38" xfId="29" applyFont="1" applyBorder="1"/>
    <xf numFmtId="44" fontId="46" fillId="0" borderId="24" xfId="29" applyFont="1" applyBorder="1"/>
    <xf numFmtId="44" fontId="46" fillId="0" borderId="47" xfId="29" applyFont="1" applyBorder="1"/>
    <xf numFmtId="44" fontId="46" fillId="0" borderId="51" xfId="29" applyFont="1" applyBorder="1"/>
    <xf numFmtId="44" fontId="46" fillId="0" borderId="50" xfId="29" applyFont="1" applyBorder="1"/>
    <xf numFmtId="44" fontId="46" fillId="0" borderId="48" xfId="29" applyFont="1" applyBorder="1"/>
    <xf numFmtId="44" fontId="46" fillId="0" borderId="49" xfId="29" applyFont="1" applyBorder="1"/>
    <xf numFmtId="166" fontId="6" fillId="27" borderId="80" xfId="0" applyNumberFormat="1" applyFont="1" applyFill="1" applyBorder="1" applyAlignment="1">
      <alignment horizontal="center" vertical="center"/>
    </xf>
    <xf numFmtId="0" fontId="3" fillId="0" borderId="0" xfId="0" applyFont="1" applyAlignment="1">
      <alignment horizontal="center" vertical="center"/>
    </xf>
    <xf numFmtId="0" fontId="6" fillId="29" borderId="100" xfId="0" applyFont="1" applyFill="1" applyBorder="1" applyAlignment="1">
      <alignment horizontal="center" vertical="center" wrapText="1"/>
    </xf>
    <xf numFmtId="166" fontId="6" fillId="28" borderId="57" xfId="0" applyNumberFormat="1" applyFont="1" applyFill="1" applyBorder="1" applyAlignment="1">
      <alignment horizontal="center" vertical="center"/>
    </xf>
    <xf numFmtId="166" fontId="6" fillId="27" borderId="57" xfId="0" applyNumberFormat="1" applyFont="1" applyFill="1" applyBorder="1" applyAlignment="1">
      <alignment horizontal="center" vertical="center"/>
    </xf>
    <xf numFmtId="1" fontId="3" fillId="27" borderId="57" xfId="0" applyNumberFormat="1" applyFont="1" applyFill="1" applyBorder="1" applyAlignment="1">
      <alignment horizontal="center" vertical="center"/>
    </xf>
    <xf numFmtId="1" fontId="6" fillId="27" borderId="80" xfId="28" applyNumberFormat="1" applyFont="1" applyFill="1" applyBorder="1" applyAlignment="1">
      <alignment horizontal="center" vertical="center"/>
    </xf>
    <xf numFmtId="1" fontId="6" fillId="27" borderId="57" xfId="28" applyNumberFormat="1" applyFont="1" applyFill="1" applyBorder="1" applyAlignment="1">
      <alignment horizontal="center" vertical="center"/>
    </xf>
    <xf numFmtId="0" fontId="6" fillId="27" borderId="16" xfId="0" applyFont="1" applyFill="1" applyBorder="1"/>
    <xf numFmtId="166" fontId="6" fillId="27" borderId="62" xfId="0" applyNumberFormat="1" applyFont="1" applyFill="1" applyBorder="1"/>
    <xf numFmtId="166" fontId="6" fillId="27" borderId="53" xfId="0" applyNumberFormat="1" applyFont="1" applyFill="1" applyBorder="1"/>
    <xf numFmtId="166" fontId="6" fillId="27" borderId="85" xfId="0" applyNumberFormat="1" applyFont="1" applyFill="1" applyBorder="1"/>
    <xf numFmtId="166" fontId="6" fillId="27" borderId="96" xfId="0" applyNumberFormat="1" applyFont="1" applyFill="1" applyBorder="1"/>
    <xf numFmtId="0" fontId="89" fillId="0" borderId="0" xfId="0" applyFont="1" applyAlignment="1">
      <alignment horizontal="center"/>
    </xf>
    <xf numFmtId="0" fontId="3" fillId="0" borderId="80" xfId="0" applyFont="1" applyBorder="1" applyAlignment="1">
      <alignment horizontal="left"/>
    </xf>
    <xf numFmtId="0" fontId="3" fillId="0" borderId="81" xfId="0" applyFont="1" applyBorder="1" applyAlignment="1">
      <alignment horizontal="left"/>
    </xf>
    <xf numFmtId="39" fontId="6" fillId="0" borderId="81" xfId="29" applyNumberFormat="1" applyFont="1" applyFill="1" applyBorder="1" applyAlignment="1">
      <alignment horizontal="right"/>
    </xf>
    <xf numFmtId="37" fontId="6" fillId="0" borderId="57" xfId="29" applyNumberFormat="1" applyFont="1" applyFill="1" applyBorder="1" applyAlignment="1">
      <alignment horizontal="right"/>
    </xf>
    <xf numFmtId="37" fontId="6" fillId="0" borderId="39" xfId="29" applyNumberFormat="1" applyFont="1" applyFill="1" applyBorder="1" applyAlignment="1">
      <alignment horizontal="right"/>
    </xf>
    <xf numFmtId="37" fontId="3" fillId="0" borderId="39" xfId="0" applyNumberFormat="1" applyFont="1" applyFill="1" applyBorder="1" applyAlignment="1">
      <alignment horizontal="right"/>
    </xf>
    <xf numFmtId="39" fontId="3" fillId="0" borderId="80" xfId="29" applyNumberFormat="1" applyFont="1" applyFill="1" applyBorder="1" applyAlignment="1">
      <alignment horizontal="right"/>
    </xf>
    <xf numFmtId="39" fontId="6" fillId="0" borderId="57" xfId="29" applyNumberFormat="1" applyFont="1" applyFill="1" applyBorder="1" applyAlignment="1">
      <alignment horizontal="right"/>
    </xf>
    <xf numFmtId="39" fontId="3" fillId="0" borderId="57" xfId="0" applyNumberFormat="1" applyFont="1" applyFill="1" applyBorder="1" applyAlignment="1">
      <alignment horizontal="right"/>
    </xf>
    <xf numFmtId="1" fontId="3" fillId="27" borderId="57" xfId="0" applyNumberFormat="1" applyFont="1" applyFill="1" applyBorder="1" applyAlignment="1">
      <alignment horizontal="center"/>
    </xf>
    <xf numFmtId="0" fontId="71" fillId="27" borderId="57" xfId="0" applyFont="1" applyFill="1" applyBorder="1"/>
    <xf numFmtId="0" fontId="3" fillId="27" borderId="81" xfId="0" applyFont="1" applyFill="1" applyBorder="1"/>
    <xf numFmtId="0" fontId="6" fillId="29" borderId="61" xfId="0" applyFont="1" applyFill="1" applyBorder="1" applyAlignment="1">
      <alignment horizontal="center" vertical="center" wrapText="1"/>
    </xf>
    <xf numFmtId="0" fontId="3" fillId="27" borderId="19" xfId="0" applyFont="1" applyFill="1" applyBorder="1"/>
    <xf numFmtId="44" fontId="3" fillId="27" borderId="80" xfId="0" applyNumberFormat="1" applyFont="1" applyFill="1" applyBorder="1"/>
    <xf numFmtId="166" fontId="3" fillId="27" borderId="57" xfId="0" applyNumberFormat="1" applyFont="1" applyFill="1" applyBorder="1"/>
    <xf numFmtId="0" fontId="6" fillId="27" borderId="39" xfId="0" applyFont="1" applyFill="1" applyBorder="1" applyAlignment="1">
      <alignment horizontal="left" wrapText="1"/>
    </xf>
    <xf numFmtId="166" fontId="3" fillId="0" borderId="0" xfId="0" applyNumberFormat="1" applyFont="1" applyFill="1" applyBorder="1"/>
    <xf numFmtId="43" fontId="3" fillId="0" borderId="61" xfId="28" applyFont="1" applyBorder="1"/>
    <xf numFmtId="164" fontId="3" fillId="0" borderId="60" xfId="28" applyNumberFormat="1" applyFont="1" applyBorder="1"/>
    <xf numFmtId="43" fontId="3" fillId="0" borderId="27" xfId="28" applyNumberFormat="1" applyFont="1" applyBorder="1"/>
    <xf numFmtId="43" fontId="3" fillId="0" borderId="83" xfId="28" applyNumberFormat="1" applyFont="1" applyBorder="1"/>
    <xf numFmtId="43" fontId="3" fillId="0" borderId="61" xfId="28" applyNumberFormat="1" applyFont="1" applyBorder="1"/>
    <xf numFmtId="43" fontId="3" fillId="0" borderId="60" xfId="28" applyFont="1" applyFill="1" applyBorder="1"/>
    <xf numFmtId="43" fontId="3" fillId="0" borderId="27" xfId="28" applyFont="1" applyFill="1" applyBorder="1"/>
    <xf numFmtId="43" fontId="3" fillId="0" borderId="83" xfId="28" applyFont="1" applyFill="1" applyBorder="1"/>
    <xf numFmtId="164" fontId="46" fillId="30" borderId="89" xfId="28" applyNumberFormat="1" applyFont="1" applyFill="1" applyBorder="1"/>
    <xf numFmtId="164" fontId="46" fillId="30" borderId="69" xfId="28" applyNumberFormat="1" applyFont="1" applyFill="1" applyBorder="1"/>
    <xf numFmtId="164" fontId="46" fillId="30" borderId="94" xfId="28" applyNumberFormat="1" applyFont="1" applyFill="1" applyBorder="1"/>
    <xf numFmtId="0" fontId="3" fillId="0" borderId="0" xfId="39" applyFont="1"/>
    <xf numFmtId="0" fontId="3" fillId="0" borderId="0" xfId="39" applyFont="1" applyAlignment="1">
      <alignment horizontal="center" vertical="center" wrapText="1"/>
    </xf>
    <xf numFmtId="44" fontId="6" fillId="0" borderId="98" xfId="0" applyNumberFormat="1" applyFont="1" applyBorder="1"/>
    <xf numFmtId="44" fontId="6" fillId="0" borderId="99" xfId="0" applyNumberFormat="1" applyFont="1" applyBorder="1"/>
    <xf numFmtId="0" fontId="3" fillId="27" borderId="57" xfId="0" applyFont="1" applyFill="1" applyBorder="1"/>
    <xf numFmtId="0" fontId="3" fillId="30" borderId="57" xfId="0" applyFont="1" applyFill="1" applyBorder="1"/>
    <xf numFmtId="0" fontId="6" fillId="30" borderId="70" xfId="0" applyFont="1" applyFill="1" applyBorder="1"/>
    <xf numFmtId="0" fontId="6" fillId="27" borderId="10" xfId="0" applyFont="1" applyFill="1" applyBorder="1" applyAlignment="1">
      <alignment horizontal="left" wrapText="1"/>
    </xf>
    <xf numFmtId="0" fontId="3" fillId="27" borderId="72" xfId="0" applyFont="1" applyFill="1" applyBorder="1"/>
    <xf numFmtId="0" fontId="6" fillId="30" borderId="39" xfId="0" applyFont="1" applyFill="1" applyBorder="1"/>
    <xf numFmtId="0" fontId="3" fillId="30" borderId="26" xfId="0" applyFont="1" applyFill="1" applyBorder="1" applyAlignment="1">
      <alignment horizontal="right"/>
    </xf>
    <xf numFmtId="0" fontId="3" fillId="30" borderId="0" xfId="0" applyFont="1" applyFill="1" applyBorder="1" applyAlignment="1">
      <alignment horizontal="right"/>
    </xf>
    <xf numFmtId="164" fontId="3" fillId="30" borderId="17" xfId="0" applyNumberFormat="1" applyFont="1" applyFill="1" applyBorder="1"/>
    <xf numFmtId="164" fontId="3" fillId="30" borderId="16" xfId="0" applyNumberFormat="1" applyFont="1" applyFill="1" applyBorder="1"/>
    <xf numFmtId="164" fontId="3" fillId="30" borderId="0" xfId="0" applyNumberFormat="1" applyFont="1" applyFill="1" applyBorder="1"/>
    <xf numFmtId="164" fontId="3" fillId="30" borderId="21" xfId="0" applyNumberFormat="1" applyFont="1" applyFill="1" applyBorder="1" applyAlignment="1">
      <alignment horizontal="right"/>
    </xf>
    <xf numFmtId="0" fontId="3" fillId="30" borderId="46" xfId="0" applyFont="1" applyFill="1" applyBorder="1" applyAlignment="1">
      <alignment horizontal="right"/>
    </xf>
    <xf numFmtId="0" fontId="3" fillId="30" borderId="41" xfId="0" applyFont="1" applyFill="1" applyBorder="1" applyAlignment="1">
      <alignment horizontal="right"/>
    </xf>
    <xf numFmtId="0" fontId="3" fillId="30" borderId="48" xfId="0" applyFont="1" applyFill="1" applyBorder="1"/>
    <xf numFmtId="0" fontId="3" fillId="30" borderId="51" xfId="0" applyFont="1" applyFill="1" applyBorder="1"/>
    <xf numFmtId="0" fontId="3" fillId="30" borderId="41" xfId="0" applyFont="1" applyFill="1" applyBorder="1"/>
    <xf numFmtId="0" fontId="3" fillId="30" borderId="54" xfId="0" applyFont="1" applyFill="1" applyBorder="1" applyAlignment="1">
      <alignment horizontal="right"/>
    </xf>
    <xf numFmtId="164" fontId="3" fillId="30" borderId="48" xfId="0" applyNumberFormat="1" applyFont="1" applyFill="1" applyBorder="1"/>
    <xf numFmtId="164" fontId="3" fillId="30" borderId="51" xfId="0" applyNumberFormat="1" applyFont="1" applyFill="1" applyBorder="1"/>
    <xf numFmtId="164" fontId="3" fillId="30" borderId="41" xfId="0" applyNumberFormat="1" applyFont="1" applyFill="1" applyBorder="1"/>
    <xf numFmtId="43" fontId="3" fillId="30" borderId="54" xfId="0" applyNumberFormat="1" applyFont="1" applyFill="1" applyBorder="1" applyAlignment="1">
      <alignment horizontal="right"/>
    </xf>
    <xf numFmtId="0" fontId="6" fillId="30" borderId="48" xfId="0" applyFont="1" applyFill="1" applyBorder="1" applyAlignment="1">
      <alignment horizontal="right"/>
    </xf>
    <xf numFmtId="43" fontId="6" fillId="30" borderId="17" xfId="0" applyNumberFormat="1" applyFont="1" applyFill="1" applyBorder="1" applyAlignment="1">
      <alignment horizontal="right"/>
    </xf>
    <xf numFmtId="43" fontId="6" fillId="30" borderId="48" xfId="0" applyNumberFormat="1" applyFont="1" applyFill="1" applyBorder="1" applyAlignment="1">
      <alignment horizontal="right"/>
    </xf>
    <xf numFmtId="0" fontId="3" fillId="30" borderId="40" xfId="0" applyFont="1" applyFill="1" applyBorder="1"/>
    <xf numFmtId="0" fontId="6" fillId="30" borderId="57" xfId="0" applyFont="1" applyFill="1" applyBorder="1"/>
    <xf numFmtId="3" fontId="3" fillId="27" borderId="79" xfId="0" applyNumberFormat="1" applyFont="1" applyFill="1" applyBorder="1"/>
    <xf numFmtId="3" fontId="3" fillId="27" borderId="80" xfId="0" applyNumberFormat="1" applyFont="1" applyFill="1" applyBorder="1"/>
    <xf numFmtId="3" fontId="0" fillId="27" borderId="12" xfId="0" applyNumberFormat="1" applyFill="1" applyBorder="1"/>
    <xf numFmtId="3" fontId="0" fillId="27" borderId="40" xfId="0" applyNumberFormat="1" applyFill="1" applyBorder="1"/>
    <xf numFmtId="3" fontId="3" fillId="27" borderId="82" xfId="0" applyNumberFormat="1" applyFont="1" applyFill="1" applyBorder="1"/>
    <xf numFmtId="3" fontId="3" fillId="27" borderId="57" xfId="0" applyNumberFormat="1" applyFont="1" applyFill="1" applyBorder="1"/>
    <xf numFmtId="3" fontId="3" fillId="0" borderId="0" xfId="0" applyNumberFormat="1" applyFont="1"/>
    <xf numFmtId="3" fontId="3" fillId="30" borderId="57" xfId="0" applyNumberFormat="1" applyFont="1" applyFill="1" applyBorder="1"/>
    <xf numFmtId="3" fontId="3" fillId="27" borderId="81" xfId="0" applyNumberFormat="1" applyFont="1" applyFill="1" applyBorder="1"/>
    <xf numFmtId="3" fontId="3" fillId="0" borderId="0" xfId="0" applyNumberFormat="1" applyFont="1" applyFill="1" applyBorder="1"/>
    <xf numFmtId="3" fontId="0" fillId="0" borderId="0" xfId="0" applyNumberFormat="1"/>
    <xf numFmtId="3" fontId="3" fillId="30" borderId="40" xfId="0" applyNumberFormat="1" applyFont="1" applyFill="1" applyBorder="1"/>
    <xf numFmtId="3" fontId="0" fillId="27" borderId="80" xfId="0" applyNumberFormat="1" applyFill="1" applyBorder="1"/>
    <xf numFmtId="3" fontId="0" fillId="27" borderId="57" xfId="0" applyNumberFormat="1" applyFill="1" applyBorder="1"/>
    <xf numFmtId="0" fontId="17" fillId="27" borderId="57" xfId="0" applyFont="1" applyFill="1" applyBorder="1"/>
    <xf numFmtId="0" fontId="3" fillId="27" borderId="40" xfId="0" applyFont="1" applyFill="1" applyBorder="1"/>
    <xf numFmtId="0" fontId="6" fillId="28" borderId="57" xfId="0" applyFont="1" applyFill="1" applyBorder="1" applyAlignment="1">
      <alignment horizontal="center" wrapText="1"/>
    </xf>
    <xf numFmtId="0" fontId="87" fillId="0" borderId="0" xfId="0" applyFont="1" applyBorder="1" applyAlignment="1">
      <alignment vertical="top" wrapText="1"/>
    </xf>
    <xf numFmtId="0" fontId="78" fillId="0" borderId="0" xfId="0" applyFont="1" applyAlignment="1">
      <alignment vertical="top" wrapText="1"/>
    </xf>
    <xf numFmtId="0" fontId="6" fillId="27" borderId="57" xfId="0" applyFont="1" applyFill="1" applyBorder="1" applyAlignment="1">
      <alignment horizontal="center"/>
    </xf>
    <xf numFmtId="0" fontId="6" fillId="27" borderId="20" xfId="0" applyFont="1" applyFill="1" applyBorder="1" applyAlignment="1">
      <alignment horizontal="center"/>
    </xf>
    <xf numFmtId="0" fontId="92" fillId="0" borderId="0" xfId="0" applyFont="1" applyAlignment="1">
      <alignment horizontal="centerContinuous"/>
    </xf>
    <xf numFmtId="0" fontId="89" fillId="0" borderId="0" xfId="0" applyFont="1" applyAlignment="1">
      <alignment horizontal="centerContinuous"/>
    </xf>
    <xf numFmtId="0" fontId="92" fillId="0" borderId="0" xfId="0" applyFont="1" applyBorder="1" applyAlignment="1">
      <alignment horizontal="centerContinuous"/>
    </xf>
    <xf numFmtId="0" fontId="76" fillId="0" borderId="0" xfId="0" applyFont="1"/>
    <xf numFmtId="0" fontId="89" fillId="0" borderId="79" xfId="0" applyFont="1" applyBorder="1" applyAlignment="1">
      <alignment horizontal="center"/>
    </xf>
    <xf numFmtId="0" fontId="89" fillId="0" borderId="80" xfId="0" applyFont="1" applyBorder="1" applyAlignment="1">
      <alignment horizontal="center"/>
    </xf>
    <xf numFmtId="0" fontId="88" fillId="0" borderId="81" xfId="0" applyFont="1" applyBorder="1" applyAlignment="1">
      <alignment horizontal="center"/>
    </xf>
    <xf numFmtId="0" fontId="79" fillId="0" borderId="0" xfId="0" applyFont="1" applyFill="1" applyBorder="1" applyAlignment="1">
      <alignment vertical="top" wrapText="1"/>
    </xf>
    <xf numFmtId="0" fontId="25" fillId="0" borderId="0" xfId="0" applyFont="1" applyFill="1" applyBorder="1" applyAlignment="1">
      <alignment horizontal="center" vertical="center" wrapText="1"/>
    </xf>
    <xf numFmtId="0" fontId="86" fillId="0" borderId="57" xfId="0" applyFont="1" applyBorder="1" applyAlignment="1">
      <alignment wrapText="1"/>
    </xf>
    <xf numFmtId="0" fontId="14" fillId="0" borderId="0" xfId="0" applyFont="1" applyFill="1"/>
    <xf numFmtId="0" fontId="21" fillId="0" borderId="57" xfId="0" applyFont="1" applyBorder="1" applyAlignment="1">
      <alignment wrapText="1"/>
    </xf>
    <xf numFmtId="0" fontId="71" fillId="0" borderId="0" xfId="0" applyFont="1" applyFill="1"/>
    <xf numFmtId="15" fontId="71" fillId="0" borderId="0" xfId="0" applyNumberFormat="1" applyFont="1" applyFill="1" applyAlignment="1">
      <alignment horizontal="left"/>
    </xf>
    <xf numFmtId="0" fontId="2" fillId="0" borderId="0" xfId="47"/>
    <xf numFmtId="0" fontId="40" fillId="0" borderId="0" xfId="47" applyFont="1" applyAlignment="1">
      <alignment horizontal="centerContinuous"/>
    </xf>
    <xf numFmtId="0" fontId="2" fillId="0" borderId="0" xfId="47" applyAlignment="1">
      <alignment horizontal="centerContinuous"/>
    </xf>
    <xf numFmtId="0" fontId="6" fillId="0" borderId="0" xfId="47" applyFont="1" applyAlignment="1">
      <alignment horizontal="right"/>
    </xf>
    <xf numFmtId="0" fontId="3" fillId="0" borderId="0" xfId="47" applyFont="1" applyBorder="1" applyAlignment="1"/>
    <xf numFmtId="0" fontId="3" fillId="0" borderId="0" xfId="47" applyFont="1"/>
    <xf numFmtId="0" fontId="11" fillId="0" borderId="0" xfId="47" applyFont="1" applyBorder="1" applyAlignment="1">
      <alignment vertical="center" wrapText="1"/>
    </xf>
    <xf numFmtId="0" fontId="2" fillId="0" borderId="0" xfId="47" applyAlignment="1">
      <alignment horizontal="center" wrapText="1"/>
    </xf>
    <xf numFmtId="0" fontId="3" fillId="0" borderId="12" xfId="47" applyFont="1" applyBorder="1"/>
    <xf numFmtId="0" fontId="25" fillId="0" borderId="0" xfId="47" applyFont="1" applyBorder="1"/>
    <xf numFmtId="0" fontId="3" fillId="0" borderId="0" xfId="47" applyFont="1" applyBorder="1"/>
    <xf numFmtId="0" fontId="3" fillId="0" borderId="13" xfId="47" applyFont="1" applyBorder="1"/>
    <xf numFmtId="0" fontId="6" fillId="0" borderId="63" xfId="47" applyFont="1" applyBorder="1" applyAlignment="1">
      <alignment vertical="top"/>
    </xf>
    <xf numFmtId="0" fontId="6" fillId="0" borderId="58" xfId="47" applyFont="1" applyBorder="1"/>
    <xf numFmtId="0" fontId="6" fillId="0" borderId="58" xfId="47" applyFont="1" applyBorder="1" applyAlignment="1">
      <alignment horizontal="center"/>
    </xf>
    <xf numFmtId="0" fontId="6" fillId="0" borderId="74" xfId="47" applyFont="1" applyBorder="1" applyAlignment="1">
      <alignment horizontal="center"/>
    </xf>
    <xf numFmtId="0" fontId="34" fillId="24" borderId="57" xfId="47" applyFont="1" applyFill="1" applyBorder="1" applyAlignment="1">
      <alignment horizontal="center"/>
    </xf>
    <xf numFmtId="0" fontId="3" fillId="0" borderId="64" xfId="47" applyFont="1" applyBorder="1"/>
    <xf numFmtId="0" fontId="3" fillId="0" borderId="15" xfId="47" applyFont="1" applyBorder="1"/>
    <xf numFmtId="43" fontId="3" fillId="32" borderId="35" xfId="28" applyFont="1" applyFill="1" applyBorder="1"/>
    <xf numFmtId="0" fontId="3" fillId="0" borderId="66" xfId="47" applyFont="1" applyBorder="1"/>
    <xf numFmtId="0" fontId="70" fillId="0" borderId="0" xfId="47" applyFont="1"/>
    <xf numFmtId="0" fontId="3" fillId="24" borderId="79" xfId="47" applyFont="1" applyFill="1" applyBorder="1" applyAlignment="1">
      <alignment horizontal="center"/>
    </xf>
    <xf numFmtId="0" fontId="3" fillId="24" borderId="79" xfId="47" applyFont="1" applyFill="1" applyBorder="1"/>
    <xf numFmtId="0" fontId="6" fillId="0" borderId="12" xfId="47" applyFont="1" applyBorder="1"/>
    <xf numFmtId="0" fontId="6" fillId="0" borderId="16" xfId="47" applyFont="1" applyBorder="1"/>
    <xf numFmtId="0" fontId="3" fillId="24" borderId="57" xfId="47" applyFont="1" applyFill="1" applyBorder="1" applyAlignment="1">
      <alignment horizontal="center"/>
    </xf>
    <xf numFmtId="0" fontId="3" fillId="24" borderId="57" xfId="47" applyFont="1" applyFill="1" applyBorder="1"/>
    <xf numFmtId="0" fontId="3" fillId="0" borderId="68" xfId="47" applyFont="1" applyBorder="1"/>
    <xf numFmtId="0" fontId="3" fillId="0" borderId="26" xfId="47" applyFont="1" applyBorder="1"/>
    <xf numFmtId="44" fontId="3" fillId="24" borderId="80" xfId="47" applyNumberFormat="1" applyFont="1" applyFill="1" applyBorder="1"/>
    <xf numFmtId="0" fontId="9" fillId="0" borderId="0" xfId="47" applyFont="1" applyFill="1" applyBorder="1"/>
    <xf numFmtId="0" fontId="3" fillId="24" borderId="81" xfId="47" applyFont="1" applyFill="1" applyBorder="1"/>
    <xf numFmtId="0" fontId="3" fillId="0" borderId="71" xfId="47" applyFont="1" applyBorder="1"/>
    <xf numFmtId="0" fontId="3" fillId="0" borderId="72" xfId="47" applyFont="1" applyBorder="1"/>
    <xf numFmtId="0" fontId="3" fillId="0" borderId="0" xfId="47" applyFont="1" applyFill="1" applyBorder="1"/>
    <xf numFmtId="0" fontId="76" fillId="0" borderId="57" xfId="47" applyFont="1" applyFill="1" applyBorder="1"/>
    <xf numFmtId="0" fontId="76" fillId="0" borderId="57" xfId="47" applyFont="1" applyFill="1" applyBorder="1" applyAlignment="1">
      <alignment horizontal="center"/>
    </xf>
    <xf numFmtId="0" fontId="26" fillId="0" borderId="0" xfId="47" applyFont="1"/>
    <xf numFmtId="0" fontId="3" fillId="0" borderId="0" xfId="47" applyFont="1" applyFill="1" applyBorder="1" applyAlignment="1">
      <alignment horizontal="center"/>
    </xf>
    <xf numFmtId="0" fontId="6" fillId="0" borderId="0" xfId="0" applyFont="1" applyAlignment="1">
      <alignment horizontal="right"/>
    </xf>
    <xf numFmtId="0" fontId="3" fillId="0" borderId="0" xfId="0" applyFont="1" applyBorder="1" applyAlignment="1"/>
    <xf numFmtId="0" fontId="24" fillId="0" borderId="10" xfId="47" applyFont="1" applyBorder="1" applyAlignment="1">
      <alignment horizontal="centerContinuous"/>
    </xf>
    <xf numFmtId="0" fontId="3" fillId="0" borderId="11" xfId="47" applyFont="1" applyBorder="1" applyAlignment="1">
      <alignment horizontal="centerContinuous"/>
    </xf>
    <xf numFmtId="0" fontId="3" fillId="0" borderId="20" xfId="47" applyFont="1" applyBorder="1" applyAlignment="1">
      <alignment horizontal="centerContinuous"/>
    </xf>
    <xf numFmtId="0" fontId="24" fillId="0" borderId="0" xfId="47" applyFont="1" applyBorder="1" applyAlignment="1">
      <alignment horizontal="centerContinuous"/>
    </xf>
    <xf numFmtId="0" fontId="3" fillId="0" borderId="0" xfId="47" applyFont="1" applyBorder="1" applyAlignment="1">
      <alignment horizontal="centerContinuous"/>
    </xf>
    <xf numFmtId="43" fontId="3" fillId="0" borderId="0" xfId="28" applyFont="1" applyBorder="1" applyAlignment="1">
      <alignment horizontal="centerContinuous"/>
    </xf>
    <xf numFmtId="165" fontId="3" fillId="0" borderId="0" xfId="42" applyNumberFormat="1" applyFont="1" applyBorder="1" applyAlignment="1">
      <alignment horizontal="centerContinuous"/>
    </xf>
    <xf numFmtId="43" fontId="3" fillId="32" borderId="24" xfId="28" applyFont="1" applyFill="1" applyBorder="1"/>
    <xf numFmtId="43" fontId="3" fillId="0" borderId="24" xfId="28" applyFont="1" applyFill="1" applyBorder="1"/>
    <xf numFmtId="0" fontId="3" fillId="0" borderId="63" xfId="47" applyFont="1" applyBorder="1"/>
    <xf numFmtId="0" fontId="3" fillId="0" borderId="58" xfId="47" applyFont="1" applyBorder="1"/>
    <xf numFmtId="43" fontId="3" fillId="0" borderId="58" xfId="28" applyFont="1" applyFill="1" applyBorder="1"/>
    <xf numFmtId="165" fontId="3" fillId="0" borderId="74" xfId="42" applyNumberFormat="1" applyFont="1" applyBorder="1"/>
    <xf numFmtId="0" fontId="3" fillId="0" borderId="16" xfId="47" applyFont="1" applyBorder="1"/>
    <xf numFmtId="43" fontId="3" fillId="0" borderId="16" xfId="28" applyFont="1" applyBorder="1"/>
    <xf numFmtId="165" fontId="3" fillId="0" borderId="0" xfId="42" applyNumberFormat="1" applyFont="1" applyFill="1" applyBorder="1"/>
    <xf numFmtId="0" fontId="3" fillId="0" borderId="64" xfId="47" applyFont="1" applyBorder="1" applyAlignment="1">
      <alignment horizontal="center"/>
    </xf>
    <xf numFmtId="43" fontId="3" fillId="0" borderId="35" xfId="28" applyFont="1" applyFill="1" applyBorder="1"/>
    <xf numFmtId="43" fontId="3" fillId="0" borderId="17" xfId="28" applyFont="1" applyFill="1" applyBorder="1"/>
    <xf numFmtId="165" fontId="3" fillId="0" borderId="39" xfId="42" applyNumberFormat="1" applyFont="1" applyFill="1" applyBorder="1"/>
    <xf numFmtId="0" fontId="17" fillId="0" borderId="40" xfId="47" applyFont="1" applyBorder="1" applyAlignment="1">
      <alignment horizontal="centerContinuous" vertical="top" wrapText="1"/>
    </xf>
    <xf numFmtId="0" fontId="28" fillId="0" borderId="17" xfId="0" applyFont="1" applyBorder="1" applyAlignment="1">
      <alignment horizontal="centerContinuous" vertical="top" wrapText="1"/>
    </xf>
    <xf numFmtId="0" fontId="28" fillId="0" borderId="39" xfId="0" applyFont="1" applyBorder="1" applyAlignment="1">
      <alignment horizontal="centerContinuous" vertical="top" wrapText="1"/>
    </xf>
    <xf numFmtId="0" fontId="3" fillId="0" borderId="16" xfId="0" applyFont="1" applyBorder="1" applyAlignment="1"/>
    <xf numFmtId="0" fontId="0" fillId="0" borderId="0" xfId="0" applyFill="1" applyAlignment="1">
      <alignment vertical="top" wrapText="1"/>
    </xf>
    <xf numFmtId="0" fontId="4" fillId="0" borderId="0" xfId="0" applyFont="1" applyFill="1" applyAlignment="1">
      <alignment vertical="top" wrapText="1"/>
    </xf>
    <xf numFmtId="0" fontId="3" fillId="0" borderId="18" xfId="0" applyFont="1" applyFill="1" applyBorder="1" applyAlignment="1">
      <alignment vertical="top" wrapText="1"/>
    </xf>
    <xf numFmtId="0" fontId="3" fillId="0" borderId="100" xfId="0" applyFont="1" applyFill="1" applyBorder="1" applyAlignment="1">
      <alignment horizontal="center" vertical="top" wrapText="1"/>
    </xf>
    <xf numFmtId="0" fontId="3" fillId="0" borderId="13" xfId="0" applyFont="1" applyFill="1" applyBorder="1" applyAlignment="1">
      <alignment vertical="top" wrapText="1"/>
    </xf>
    <xf numFmtId="0" fontId="0" fillId="0" borderId="77" xfId="0" applyBorder="1" applyAlignment="1">
      <alignment horizontal="center" wrapText="1"/>
    </xf>
    <xf numFmtId="0" fontId="77" fillId="0" borderId="0" xfId="0" applyFont="1"/>
    <xf numFmtId="43" fontId="3" fillId="34" borderId="23" xfId="0" applyNumberFormat="1" applyFont="1" applyFill="1" applyBorder="1"/>
    <xf numFmtId="43" fontId="3" fillId="34" borderId="27" xfId="0" applyNumberFormat="1" applyFont="1" applyFill="1" applyBorder="1" applyAlignment="1">
      <alignment horizontal="center"/>
    </xf>
    <xf numFmtId="43" fontId="3" fillId="34" borderId="25" xfId="0" applyNumberFormat="1" applyFont="1" applyFill="1" applyBorder="1" applyAlignment="1">
      <alignment horizontal="center"/>
    </xf>
    <xf numFmtId="43" fontId="3" fillId="33" borderId="35" xfId="28" applyFont="1" applyFill="1" applyBorder="1"/>
    <xf numFmtId="43" fontId="3" fillId="33" borderId="15" xfId="28" applyFont="1" applyFill="1" applyBorder="1"/>
    <xf numFmtId="43" fontId="3" fillId="33" borderId="24" xfId="28" applyFont="1" applyFill="1" applyBorder="1"/>
    <xf numFmtId="43" fontId="3" fillId="0" borderId="11" xfId="28" applyFont="1" applyFill="1" applyBorder="1"/>
    <xf numFmtId="43" fontId="3" fillId="0" borderId="69" xfId="0" applyNumberFormat="1" applyFont="1" applyFill="1" applyBorder="1"/>
    <xf numFmtId="0" fontId="3" fillId="0" borderId="12" xfId="47" applyFont="1" applyBorder="1" applyAlignment="1">
      <alignment horizontal="center"/>
    </xf>
    <xf numFmtId="0" fontId="6" fillId="0" borderId="40" xfId="0" applyFont="1" applyFill="1" applyBorder="1"/>
    <xf numFmtId="0" fontId="3" fillId="0" borderId="13" xfId="0" applyFont="1" applyBorder="1" applyAlignment="1">
      <alignment vertical="top" wrapText="1"/>
    </xf>
    <xf numFmtId="0" fontId="6" fillId="0" borderId="0" xfId="47" applyFont="1" applyBorder="1"/>
    <xf numFmtId="0" fontId="77" fillId="0" borderId="0" xfId="0" applyFont="1" applyAlignment="1">
      <alignment horizontal="left" vertical="center"/>
    </xf>
    <xf numFmtId="0" fontId="2" fillId="33" borderId="10" xfId="0" applyFont="1" applyFill="1" applyBorder="1" applyAlignment="1">
      <alignment horizontal="center"/>
    </xf>
    <xf numFmtId="43" fontId="0" fillId="33" borderId="12" xfId="0" applyNumberFormat="1" applyFill="1" applyBorder="1"/>
    <xf numFmtId="43" fontId="0" fillId="33" borderId="13" xfId="0" applyNumberFormat="1" applyFill="1" applyBorder="1"/>
    <xf numFmtId="43" fontId="0" fillId="33" borderId="18" xfId="0" applyNumberFormat="1" applyFill="1" applyBorder="1"/>
    <xf numFmtId="43" fontId="0" fillId="33" borderId="19" xfId="0" applyNumberFormat="1" applyFill="1" applyBorder="1"/>
    <xf numFmtId="0" fontId="2" fillId="33" borderId="20" xfId="0" applyFont="1" applyFill="1" applyBorder="1" applyAlignment="1">
      <alignment horizontal="center"/>
    </xf>
    <xf numFmtId="43" fontId="0" fillId="33" borderId="40" xfId="0" applyNumberFormat="1" applyFill="1" applyBorder="1"/>
    <xf numFmtId="0" fontId="6" fillId="0" borderId="12" xfId="0" applyFont="1" applyFill="1" applyBorder="1" applyAlignment="1">
      <alignment horizontal="left"/>
    </xf>
    <xf numFmtId="0" fontId="6" fillId="0" borderId="0" xfId="0" applyFont="1" applyFill="1" applyBorder="1" applyAlignment="1">
      <alignment horizontal="left"/>
    </xf>
    <xf numFmtId="0" fontId="0" fillId="0" borderId="0" xfId="0" applyAlignment="1">
      <alignment vertical="top" wrapText="1"/>
    </xf>
    <xf numFmtId="0" fontId="21" fillId="0" borderId="103" xfId="0" applyFont="1" applyBorder="1" applyAlignment="1">
      <alignment vertical="top" wrapText="1"/>
    </xf>
    <xf numFmtId="0" fontId="22" fillId="0" borderId="103" xfId="0" applyFont="1" applyBorder="1" applyAlignment="1">
      <alignment horizontal="left" vertical="top" wrapText="1"/>
    </xf>
    <xf numFmtId="0" fontId="21" fillId="0" borderId="103" xfId="0" applyFont="1" applyFill="1" applyBorder="1" applyAlignment="1">
      <alignment vertical="top" wrapText="1"/>
    </xf>
    <xf numFmtId="0" fontId="21" fillId="0" borderId="0" xfId="0" applyFont="1" applyBorder="1" applyAlignment="1">
      <alignment wrapText="1"/>
    </xf>
    <xf numFmtId="0" fontId="22" fillId="0" borderId="103" xfId="0" applyFont="1" applyBorder="1" applyAlignment="1">
      <alignment vertical="top" wrapText="1"/>
    </xf>
    <xf numFmtId="0" fontId="4" fillId="0" borderId="103" xfId="0" applyFont="1" applyBorder="1" applyAlignment="1">
      <alignment vertical="top" wrapText="1"/>
    </xf>
    <xf numFmtId="0" fontId="3" fillId="0" borderId="30" xfId="0" applyFont="1" applyFill="1" applyBorder="1"/>
    <xf numFmtId="43" fontId="3" fillId="0" borderId="30" xfId="28" applyFont="1" applyFill="1" applyBorder="1"/>
    <xf numFmtId="0" fontId="3" fillId="0" borderId="47" xfId="0" applyFont="1" applyFill="1" applyBorder="1"/>
    <xf numFmtId="0" fontId="3" fillId="0" borderId="13" xfId="0" applyFont="1" applyFill="1" applyBorder="1" applyAlignment="1">
      <alignment horizontal="center"/>
    </xf>
    <xf numFmtId="0" fontId="23" fillId="0" borderId="0" xfId="0" applyFont="1" applyAlignment="1">
      <alignment vertical="top" wrapText="1"/>
    </xf>
    <xf numFmtId="0" fontId="80" fillId="0" borderId="0" xfId="46"/>
    <xf numFmtId="0" fontId="22" fillId="0" borderId="104" xfId="0" applyFont="1" applyBorder="1" applyAlignment="1">
      <alignment horizontal="center"/>
    </xf>
    <xf numFmtId="0" fontId="22" fillId="0" borderId="105" xfId="0" applyFont="1" applyBorder="1" applyAlignment="1">
      <alignment horizontal="center"/>
    </xf>
    <xf numFmtId="0" fontId="25" fillId="0" borderId="106" xfId="0" applyFont="1" applyFill="1" applyBorder="1" applyAlignment="1">
      <alignment horizontal="left" vertical="top" wrapText="1"/>
    </xf>
    <xf numFmtId="0" fontId="25" fillId="0" borderId="106" xfId="0" applyFont="1" applyBorder="1" applyAlignment="1">
      <alignment vertical="top" wrapText="1"/>
    </xf>
    <xf numFmtId="0" fontId="25" fillId="0" borderId="106" xfId="0" applyFont="1" applyFill="1" applyBorder="1" applyAlignment="1">
      <alignment vertical="top" wrapText="1"/>
    </xf>
    <xf numFmtId="0" fontId="25" fillId="0" borderId="106" xfId="0" applyNumberFormat="1" applyFont="1" applyBorder="1" applyAlignment="1">
      <alignment vertical="top" wrapText="1"/>
    </xf>
    <xf numFmtId="0" fontId="85" fillId="0" borderId="106" xfId="0" applyFont="1" applyFill="1" applyBorder="1" applyAlignment="1">
      <alignment vertical="center" wrapText="1"/>
    </xf>
    <xf numFmtId="0" fontId="25" fillId="0" borderId="107" xfId="0" applyFont="1" applyBorder="1" applyAlignment="1">
      <alignment vertical="top" wrapText="1"/>
    </xf>
    <xf numFmtId="0" fontId="25" fillId="0" borderId="0" xfId="0" applyNumberFormat="1" applyFont="1" applyFill="1" applyBorder="1" applyAlignment="1">
      <alignment vertical="top" wrapText="1"/>
    </xf>
    <xf numFmtId="0" fontId="0" fillId="0" borderId="0" xfId="0" applyFill="1" applyBorder="1" applyAlignment="1">
      <alignment wrapText="1"/>
    </xf>
    <xf numFmtId="0" fontId="3" fillId="0" borderId="11" xfId="0" applyFont="1" applyFill="1" applyBorder="1" applyAlignment="1">
      <alignment horizontal="left" vertical="top" wrapText="1"/>
    </xf>
    <xf numFmtId="0" fontId="0" fillId="0" borderId="11" xfId="0" applyFill="1" applyBorder="1" applyAlignment="1">
      <alignment vertical="top" wrapText="1"/>
    </xf>
    <xf numFmtId="0" fontId="0" fillId="0" borderId="20" xfId="0" applyFill="1" applyBorder="1" applyAlignment="1">
      <alignment vertical="top" wrapText="1"/>
    </xf>
    <xf numFmtId="0" fontId="6" fillId="0" borderId="16" xfId="0" applyFont="1" applyBorder="1" applyAlignment="1">
      <alignment horizontal="center" wrapText="1"/>
    </xf>
    <xf numFmtId="0" fontId="3" fillId="0" borderId="40" xfId="0" applyFont="1" applyFill="1" applyBorder="1" applyAlignment="1">
      <alignment horizontal="left" vertical="top" wrapText="1"/>
    </xf>
    <xf numFmtId="0" fontId="3" fillId="0" borderId="17" xfId="0" applyFont="1" applyFill="1" applyBorder="1" applyAlignment="1">
      <alignment vertical="top" wrapText="1"/>
    </xf>
    <xf numFmtId="0" fontId="3" fillId="0" borderId="39" xfId="0" applyFont="1" applyFill="1" applyBorder="1" applyAlignment="1">
      <alignment vertical="top" wrapText="1"/>
    </xf>
    <xf numFmtId="0" fontId="3" fillId="24" borderId="40" xfId="0" applyFont="1" applyFill="1" applyBorder="1" applyAlignment="1">
      <alignment vertical="top" wrapText="1"/>
    </xf>
    <xf numFmtId="0" fontId="3" fillId="24" borderId="17" xfId="0" applyFont="1" applyFill="1" applyBorder="1" applyAlignment="1">
      <alignment vertical="top" wrapText="1"/>
    </xf>
    <xf numFmtId="0" fontId="3" fillId="24" borderId="39" xfId="0" applyFont="1" applyFill="1" applyBorder="1" applyAlignment="1">
      <alignment vertical="top" wrapText="1"/>
    </xf>
    <xf numFmtId="0" fontId="6" fillId="0" borderId="35" xfId="0" applyFont="1" applyBorder="1" applyAlignment="1"/>
    <xf numFmtId="0" fontId="0" fillId="0" borderId="35" xfId="0" applyBorder="1" applyAlignment="1"/>
    <xf numFmtId="0" fontId="18" fillId="0" borderId="17" xfId="0" applyFont="1" applyBorder="1" applyAlignment="1"/>
    <xf numFmtId="0" fontId="3" fillId="0" borderId="26" xfId="0" applyFont="1" applyFill="1" applyBorder="1" applyAlignment="1"/>
    <xf numFmtId="0" fontId="3" fillId="0" borderId="15" xfId="0" applyFont="1" applyFill="1" applyBorder="1" applyAlignment="1"/>
    <xf numFmtId="0" fontId="6" fillId="0" borderId="16" xfId="0" applyFont="1" applyBorder="1" applyAlignment="1"/>
    <xf numFmtId="0" fontId="12" fillId="0" borderId="16" xfId="0" applyFont="1" applyBorder="1" applyAlignment="1"/>
    <xf numFmtId="0" fontId="3" fillId="24" borderId="40" xfId="0" applyFont="1" applyFill="1" applyBorder="1" applyAlignment="1">
      <alignment horizontal="left" vertical="top" wrapText="1"/>
    </xf>
    <xf numFmtId="0" fontId="3" fillId="24" borderId="17" xfId="0" applyFont="1" applyFill="1" applyBorder="1" applyAlignment="1">
      <alignment horizontal="left" vertical="top" wrapText="1"/>
    </xf>
    <xf numFmtId="0" fontId="3" fillId="24" borderId="39" xfId="0" applyFont="1" applyFill="1" applyBorder="1" applyAlignment="1">
      <alignment horizontal="left" vertical="top" wrapText="1"/>
    </xf>
    <xf numFmtId="0" fontId="59" fillId="26" borderId="40" xfId="0" applyFont="1" applyFill="1" applyBorder="1" applyAlignment="1">
      <alignment vertical="top" wrapText="1"/>
    </xf>
    <xf numFmtId="0" fontId="60" fillId="26" borderId="17" xfId="0" applyFont="1" applyFill="1" applyBorder="1" applyAlignment="1">
      <alignment vertical="top" wrapText="1"/>
    </xf>
    <xf numFmtId="0" fontId="60" fillId="26" borderId="39" xfId="0" applyFont="1" applyFill="1" applyBorder="1" applyAlignment="1">
      <alignment vertical="top" wrapText="1"/>
    </xf>
    <xf numFmtId="49" fontId="0" fillId="26" borderId="40" xfId="0" applyNumberFormat="1" applyFill="1" applyBorder="1" applyAlignment="1">
      <alignment vertical="top" wrapText="1"/>
    </xf>
    <xf numFmtId="49" fontId="0" fillId="26" borderId="17" xfId="0" applyNumberFormat="1" applyFill="1" applyBorder="1" applyAlignment="1">
      <alignment vertical="top" wrapText="1"/>
    </xf>
    <xf numFmtId="49" fontId="0" fillId="26" borderId="39" xfId="0" applyNumberFormat="1" applyFill="1" applyBorder="1" applyAlignment="1">
      <alignment vertical="top" wrapText="1"/>
    </xf>
    <xf numFmtId="0" fontId="3" fillId="0" borderId="29" xfId="0" applyFont="1" applyBorder="1" applyAlignment="1">
      <alignment wrapText="1"/>
    </xf>
    <xf numFmtId="0" fontId="3" fillId="0" borderId="15" xfId="0" applyFont="1" applyBorder="1" applyAlignment="1">
      <alignment wrapText="1"/>
    </xf>
    <xf numFmtId="0" fontId="3" fillId="0" borderId="28" xfId="0" applyFont="1" applyBorder="1" applyAlignment="1">
      <alignment wrapText="1"/>
    </xf>
    <xf numFmtId="0" fontId="3" fillId="0" borderId="84" xfId="0" applyFont="1" applyBorder="1" applyAlignment="1">
      <alignment horizontal="left" wrapText="1"/>
    </xf>
    <xf numFmtId="0" fontId="3" fillId="0" borderId="72" xfId="0" applyFont="1" applyBorder="1" applyAlignment="1">
      <alignment horizontal="left" wrapText="1"/>
    </xf>
    <xf numFmtId="0" fontId="3" fillId="0" borderId="91" xfId="0" applyFont="1" applyBorder="1" applyAlignment="1">
      <alignment horizontal="left" wrapText="1"/>
    </xf>
    <xf numFmtId="0" fontId="3" fillId="0" borderId="48" xfId="0" applyFont="1" applyBorder="1" applyAlignment="1">
      <alignment wrapText="1"/>
    </xf>
    <xf numFmtId="0" fontId="3" fillId="0" borderId="17" xfId="0" applyFont="1" applyBorder="1" applyAlignment="1">
      <alignment wrapText="1"/>
    </xf>
    <xf numFmtId="0" fontId="3" fillId="0" borderId="49" xfId="0" applyFont="1" applyBorder="1" applyAlignment="1">
      <alignment wrapText="1"/>
    </xf>
    <xf numFmtId="0" fontId="6" fillId="0" borderId="16" xfId="0" applyFont="1" applyBorder="1" applyAlignment="1">
      <alignment horizontal="right"/>
    </xf>
    <xf numFmtId="0" fontId="0" fillId="0" borderId="16" xfId="0" applyBorder="1" applyAlignment="1"/>
    <xf numFmtId="0" fontId="6" fillId="0" borderId="0" xfId="0" applyFont="1" applyAlignment="1">
      <alignment horizontal="right"/>
    </xf>
    <xf numFmtId="0" fontId="6" fillId="0" borderId="26" xfId="0" applyFont="1" applyFill="1" applyBorder="1" applyAlignment="1"/>
    <xf numFmtId="0" fontId="6" fillId="0" borderId="15" xfId="0" applyFont="1" applyBorder="1" applyAlignment="1"/>
    <xf numFmtId="0" fontId="0" fillId="0" borderId="15" xfId="0" applyBorder="1" applyAlignment="1"/>
    <xf numFmtId="0" fontId="3" fillId="0" borderId="28" xfId="0" applyFont="1" applyFill="1" applyBorder="1" applyAlignment="1"/>
    <xf numFmtId="0" fontId="4" fillId="0" borderId="40" xfId="0" applyFont="1" applyBorder="1" applyAlignment="1">
      <alignment horizontal="center" wrapText="1"/>
    </xf>
    <xf numFmtId="0" fontId="4" fillId="0" borderId="17" xfId="0" applyFont="1" applyBorder="1" applyAlignment="1">
      <alignment horizontal="center" wrapText="1"/>
    </xf>
    <xf numFmtId="0" fontId="4" fillId="0" borderId="39" xfId="0" applyFont="1" applyBorder="1" applyAlignment="1">
      <alignment horizontal="center" wrapText="1"/>
    </xf>
    <xf numFmtId="0" fontId="18" fillId="0" borderId="26" xfId="0" applyFont="1" applyBorder="1" applyAlignment="1"/>
    <xf numFmtId="0" fontId="8" fillId="0" borderId="0" xfId="0" applyFont="1" applyBorder="1" applyAlignment="1">
      <alignment wrapText="1"/>
    </xf>
    <xf numFmtId="0" fontId="3" fillId="0" borderId="0" xfId="0" applyFont="1" applyAlignment="1">
      <alignment wrapText="1"/>
    </xf>
    <xf numFmtId="0" fontId="3" fillId="0" borderId="16" xfId="0" applyFont="1" applyBorder="1" applyAlignment="1"/>
    <xf numFmtId="0" fontId="3" fillId="0" borderId="10" xfId="0" applyFont="1" applyBorder="1" applyAlignment="1">
      <alignment wrapText="1"/>
    </xf>
    <xf numFmtId="0" fontId="0" fillId="0" borderId="11" xfId="0" applyBorder="1" applyAlignment="1">
      <alignment wrapText="1"/>
    </xf>
    <xf numFmtId="0" fontId="65" fillId="0" borderId="40" xfId="0" applyFont="1" applyBorder="1" applyAlignment="1">
      <alignment horizontal="center" vertical="center" wrapText="1"/>
    </xf>
    <xf numFmtId="0" fontId="65" fillId="0" borderId="17" xfId="0" applyFont="1" applyBorder="1" applyAlignment="1">
      <alignment horizontal="center" vertical="center" wrapText="1"/>
    </xf>
    <xf numFmtId="0" fontId="60" fillId="0" borderId="17" xfId="0" applyFont="1" applyBorder="1" applyAlignment="1">
      <alignment horizontal="center" vertical="center" wrapText="1"/>
    </xf>
    <xf numFmtId="0" fontId="60" fillId="0" borderId="39" xfId="0" applyFont="1" applyBorder="1" applyAlignment="1">
      <alignment horizontal="center" vertical="center" wrapText="1"/>
    </xf>
    <xf numFmtId="0" fontId="3" fillId="0" borderId="29" xfId="0" applyFont="1" applyBorder="1" applyAlignment="1">
      <alignment horizontal="left" wrapText="1"/>
    </xf>
    <xf numFmtId="0" fontId="3" fillId="0" borderId="15" xfId="0" applyFont="1" applyBorder="1" applyAlignment="1">
      <alignment horizontal="left" wrapText="1"/>
    </xf>
    <xf numFmtId="0" fontId="3" fillId="0" borderId="28" xfId="0" applyFont="1" applyBorder="1" applyAlignment="1">
      <alignment horizontal="left" wrapText="1"/>
    </xf>
    <xf numFmtId="0" fontId="74" fillId="0" borderId="0" xfId="0" applyFont="1" applyBorder="1" applyAlignment="1">
      <alignment vertical="top" wrapText="1"/>
    </xf>
    <xf numFmtId="0" fontId="3" fillId="0" borderId="15" xfId="0" applyFont="1" applyBorder="1" applyAlignment="1"/>
    <xf numFmtId="0" fontId="18" fillId="0" borderId="17" xfId="0" applyFont="1" applyFill="1" applyBorder="1" applyAlignment="1"/>
    <xf numFmtId="0" fontId="3" fillId="0" borderId="15" xfId="0" applyFont="1" applyFill="1" applyBorder="1" applyAlignment="1">
      <alignment horizontal="left"/>
    </xf>
    <xf numFmtId="0" fontId="3" fillId="0" borderId="35" xfId="0" applyFont="1" applyBorder="1" applyAlignment="1"/>
    <xf numFmtId="0" fontId="4" fillId="0" borderId="1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1" xfId="0" applyFont="1" applyBorder="1" applyAlignment="1"/>
    <xf numFmtId="0" fontId="8" fillId="0" borderId="16" xfId="0" applyFont="1" applyBorder="1" applyAlignment="1">
      <alignment wrapText="1"/>
    </xf>
    <xf numFmtId="0" fontId="3" fillId="0" borderId="16" xfId="0" applyFont="1" applyBorder="1" applyAlignment="1">
      <alignment wrapText="1"/>
    </xf>
    <xf numFmtId="0" fontId="0" fillId="0" borderId="19" xfId="0" applyBorder="1" applyAlignment="1">
      <alignment wrapText="1"/>
    </xf>
    <xf numFmtId="0" fontId="4"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xf numFmtId="0" fontId="63" fillId="0" borderId="40" xfId="0" applyFont="1" applyBorder="1" applyAlignment="1">
      <alignment vertical="top" wrapText="1"/>
    </xf>
    <xf numFmtId="0" fontId="0" fillId="0" borderId="17" xfId="0" applyBorder="1" applyAlignment="1">
      <alignment vertical="top" wrapText="1"/>
    </xf>
    <xf numFmtId="0" fontId="0" fillId="0" borderId="39" xfId="0" applyBorder="1" applyAlignment="1">
      <alignment vertical="top" wrapText="1"/>
    </xf>
    <xf numFmtId="0" fontId="3" fillId="0" borderId="44" xfId="0" applyFont="1" applyBorder="1" applyAlignment="1">
      <alignment wrapText="1"/>
    </xf>
    <xf numFmtId="0" fontId="3" fillId="0" borderId="35" xfId="0" applyFont="1" applyBorder="1" applyAlignment="1">
      <alignment wrapText="1"/>
    </xf>
    <xf numFmtId="0" fontId="3" fillId="0" borderId="45" xfId="0" applyFont="1" applyBorder="1" applyAlignment="1">
      <alignment wrapText="1"/>
    </xf>
    <xf numFmtId="0" fontId="0" fillId="0" borderId="28" xfId="0" applyBorder="1" applyAlignment="1"/>
    <xf numFmtId="7" fontId="6" fillId="24" borderId="17" xfId="39" applyNumberFormat="1" applyFont="1" applyFill="1" applyBorder="1" applyAlignment="1">
      <alignment horizontal="center" wrapText="1"/>
    </xf>
    <xf numFmtId="0" fontId="6" fillId="0" borderId="40" xfId="39" applyFont="1" applyBorder="1" applyAlignment="1">
      <alignment horizontal="center" wrapText="1"/>
    </xf>
    <xf numFmtId="0" fontId="6" fillId="0" borderId="17" xfId="39" applyFont="1" applyBorder="1" applyAlignment="1">
      <alignment horizontal="center" wrapText="1"/>
    </xf>
    <xf numFmtId="0" fontId="6" fillId="0" borderId="39" xfId="39" applyFont="1" applyBorder="1" applyAlignment="1">
      <alignment horizontal="center" wrapText="1"/>
    </xf>
    <xf numFmtId="0" fontId="3" fillId="0" borderId="40" xfId="39" applyFont="1" applyBorder="1" applyAlignment="1">
      <alignment horizontal="left" vertical="top" wrapText="1"/>
    </xf>
    <xf numFmtId="0" fontId="38" fillId="0" borderId="17" xfId="0" applyFont="1" applyBorder="1" applyAlignment="1">
      <alignment horizontal="left" vertical="top" wrapText="1"/>
    </xf>
    <xf numFmtId="0" fontId="38" fillId="0" borderId="39" xfId="0" applyFont="1" applyBorder="1" applyAlignment="1">
      <alignment horizontal="left" vertical="top" wrapText="1"/>
    </xf>
    <xf numFmtId="0" fontId="6" fillId="0" borderId="18" xfId="39" applyFont="1" applyFill="1" applyBorder="1" applyAlignment="1">
      <alignment horizontal="center" vertical="top" wrapText="1"/>
    </xf>
    <xf numFmtId="0" fontId="46" fillId="0" borderId="16" xfId="39" applyBorder="1" applyAlignment="1">
      <alignment vertical="top" wrapText="1"/>
    </xf>
    <xf numFmtId="0" fontId="46" fillId="0" borderId="19" xfId="39" applyBorder="1" applyAlignment="1">
      <alignment vertical="top" wrapText="1"/>
    </xf>
    <xf numFmtId="0" fontId="6" fillId="0" borderId="40" xfId="39" applyFont="1" applyBorder="1" applyAlignment="1">
      <alignment wrapText="1"/>
    </xf>
    <xf numFmtId="0" fontId="6" fillId="0" borderId="17" xfId="39" applyFont="1" applyBorder="1" applyAlignment="1">
      <alignment wrapText="1"/>
    </xf>
    <xf numFmtId="0" fontId="6" fillId="0" borderId="39" xfId="39" applyFont="1" applyBorder="1" applyAlignment="1">
      <alignment wrapText="1"/>
    </xf>
    <xf numFmtId="0" fontId="72" fillId="0" borderId="15" xfId="0" applyFont="1" applyFill="1" applyBorder="1" applyAlignment="1"/>
    <xf numFmtId="0" fontId="73" fillId="0" borderId="15" xfId="0" applyFont="1" applyBorder="1" applyAlignment="1"/>
    <xf numFmtId="0" fontId="73" fillId="0" borderId="28" xfId="0" applyFont="1" applyBorder="1" applyAlignment="1"/>
    <xf numFmtId="0" fontId="72" fillId="0" borderId="28" xfId="0" applyFont="1" applyFill="1" applyBorder="1" applyAlignment="1"/>
    <xf numFmtId="0" fontId="72" fillId="0" borderId="26" xfId="0" applyFont="1" applyFill="1" applyBorder="1" applyAlignment="1"/>
    <xf numFmtId="0" fontId="3" fillId="0" borderId="26" xfId="0" applyFont="1" applyBorder="1" applyAlignment="1"/>
    <xf numFmtId="0" fontId="72" fillId="0" borderId="15" xfId="0" applyFont="1" applyBorder="1" applyAlignment="1"/>
    <xf numFmtId="0" fontId="6" fillId="0" borderId="26" xfId="0" applyFont="1" applyBorder="1" applyAlignment="1"/>
    <xf numFmtId="0" fontId="0" fillId="0" borderId="0" xfId="0" applyBorder="1" applyAlignment="1">
      <alignment horizontal="center"/>
    </xf>
    <xf numFmtId="0" fontId="6" fillId="0" borderId="15" xfId="0" applyFont="1" applyFill="1" applyBorder="1" applyAlignment="1"/>
    <xf numFmtId="0" fontId="8" fillId="24" borderId="0" xfId="0" applyFont="1" applyFill="1" applyBorder="1" applyAlignment="1">
      <alignment wrapText="1"/>
    </xf>
    <xf numFmtId="0" fontId="3" fillId="24" borderId="0" xfId="0" applyFont="1" applyFill="1" applyAlignment="1">
      <alignment wrapText="1"/>
    </xf>
    <xf numFmtId="0" fontId="72" fillId="0" borderId="15" xfId="0" applyFont="1" applyFill="1" applyBorder="1" applyAlignment="1">
      <alignment horizontal="left"/>
    </xf>
    <xf numFmtId="0" fontId="8" fillId="24" borderId="0" xfId="0" applyFont="1" applyFill="1" applyBorder="1" applyAlignment="1">
      <alignment vertical="top" wrapText="1"/>
    </xf>
    <xf numFmtId="0" fontId="3" fillId="24" borderId="0" xfId="0" applyFont="1" applyFill="1" applyAlignment="1">
      <alignment vertical="top" wrapText="1"/>
    </xf>
    <xf numFmtId="0" fontId="3" fillId="35" borderId="40" xfId="0" applyFont="1" applyFill="1" applyBorder="1" applyAlignment="1">
      <alignment vertical="top" wrapText="1"/>
    </xf>
    <xf numFmtId="0" fontId="3" fillId="35" borderId="17" xfId="0" applyFont="1" applyFill="1" applyBorder="1" applyAlignment="1">
      <alignment vertical="top" wrapText="1"/>
    </xf>
    <xf numFmtId="0" fontId="3" fillId="35" borderId="39" xfId="0" applyFont="1" applyFill="1" applyBorder="1" applyAlignment="1">
      <alignment vertical="top" wrapText="1"/>
    </xf>
    <xf numFmtId="0" fontId="4" fillId="0" borderId="0" xfId="0" applyFont="1" applyAlignment="1">
      <alignment horizontal="center" wrapText="1"/>
    </xf>
    <xf numFmtId="0" fontId="6" fillId="0" borderId="17" xfId="0" applyFont="1" applyBorder="1" applyAlignment="1"/>
    <xf numFmtId="0" fontId="6" fillId="0" borderId="0" xfId="0" applyFont="1" applyAlignment="1">
      <alignment horizontal="center"/>
    </xf>
    <xf numFmtId="0" fontId="0" fillId="0" borderId="15" xfId="0" applyFill="1" applyBorder="1" applyAlignment="1"/>
    <xf numFmtId="0" fontId="6" fillId="0" borderId="35" xfId="0" applyFont="1" applyFill="1" applyBorder="1" applyAlignment="1"/>
    <xf numFmtId="0" fontId="0" fillId="0" borderId="35" xfId="0" applyFill="1" applyBorder="1" applyAlignment="1"/>
    <xf numFmtId="0" fontId="10" fillId="0" borderId="40" xfId="0" applyFont="1" applyBorder="1" applyAlignment="1">
      <alignment horizontal="center" vertical="top"/>
    </xf>
    <xf numFmtId="0" fontId="10" fillId="0" borderId="17" xfId="0" applyFont="1" applyBorder="1" applyAlignment="1">
      <alignment horizontal="center" vertical="top"/>
    </xf>
    <xf numFmtId="0" fontId="10" fillId="0" borderId="39" xfId="0" applyFont="1" applyBorder="1" applyAlignment="1">
      <alignment horizontal="center" vertical="top"/>
    </xf>
    <xf numFmtId="0" fontId="15" fillId="0" borderId="16" xfId="0" applyFont="1" applyBorder="1" applyAlignment="1">
      <alignment vertical="top" wrapText="1"/>
    </xf>
    <xf numFmtId="0" fontId="3" fillId="0" borderId="40" xfId="0" applyFont="1" applyBorder="1" applyAlignment="1">
      <alignment vertical="top" wrapText="1"/>
    </xf>
    <xf numFmtId="0" fontId="4" fillId="0" borderId="10" xfId="0" applyFont="1" applyBorder="1" applyAlignment="1">
      <alignment horizontal="center" wrapText="1"/>
    </xf>
    <xf numFmtId="0" fontId="4" fillId="0" borderId="11" xfId="0" applyFont="1" applyBorder="1" applyAlignment="1">
      <alignment horizontal="center" wrapText="1"/>
    </xf>
    <xf numFmtId="0" fontId="4" fillId="0" borderId="12" xfId="0" applyFont="1" applyBorder="1" applyAlignment="1">
      <alignment horizontal="center" wrapText="1"/>
    </xf>
    <xf numFmtId="0" fontId="4" fillId="0" borderId="0" xfId="0" applyFont="1" applyBorder="1" applyAlignment="1">
      <alignment horizontal="center" wrapText="1"/>
    </xf>
    <xf numFmtId="0" fontId="0" fillId="0" borderId="0" xfId="0" applyBorder="1" applyAlignment="1">
      <alignment horizontal="center" vertical="center" wrapText="1"/>
    </xf>
    <xf numFmtId="0" fontId="69" fillId="0" borderId="0" xfId="0" applyFont="1" applyBorder="1" applyAlignment="1">
      <alignment horizontal="left" vertical="top" wrapText="1"/>
    </xf>
    <xf numFmtId="0" fontId="77" fillId="0" borderId="0" xfId="0" applyFont="1" applyAlignment="1">
      <alignment horizontal="left" vertical="top" wrapText="1"/>
    </xf>
    <xf numFmtId="0" fontId="6" fillId="0" borderId="12" xfId="0" applyFont="1" applyFill="1" applyBorder="1" applyAlignment="1">
      <alignment horizontal="left" wrapText="1"/>
    </xf>
    <xf numFmtId="0" fontId="0" fillId="0" borderId="0" xfId="0" applyFill="1" applyAlignment="1">
      <alignment horizontal="left" wrapText="1"/>
    </xf>
    <xf numFmtId="0" fontId="3" fillId="0" borderId="15" xfId="0" applyFont="1" applyFill="1" applyBorder="1" applyAlignment="1">
      <alignment wrapText="1"/>
    </xf>
    <xf numFmtId="0" fontId="3" fillId="0" borderId="28" xfId="0" applyFont="1" applyFill="1" applyBorder="1" applyAlignment="1">
      <alignment wrapText="1"/>
    </xf>
    <xf numFmtId="0" fontId="8" fillId="0" borderId="17" xfId="0" applyFont="1" applyBorder="1" applyAlignment="1">
      <alignment wrapText="1"/>
    </xf>
    <xf numFmtId="0" fontId="16" fillId="0" borderId="11" xfId="0" applyFont="1" applyBorder="1" applyAlignment="1">
      <alignment horizontal="center" wrapText="1"/>
    </xf>
    <xf numFmtId="0" fontId="0" fillId="0" borderId="20" xfId="0" applyBorder="1" applyAlignment="1"/>
    <xf numFmtId="0" fontId="4" fillId="0" borderId="10" xfId="0" applyFont="1" applyBorder="1" applyAlignment="1">
      <alignment horizontal="center" vertical="top" wrapText="1"/>
    </xf>
    <xf numFmtId="0" fontId="4" fillId="0" borderId="11" xfId="0" applyFont="1" applyBorder="1" applyAlignment="1">
      <alignment horizontal="center" vertical="top" wrapText="1"/>
    </xf>
    <xf numFmtId="0" fontId="2" fillId="0" borderId="0" xfId="0" applyFont="1" applyAlignment="1">
      <alignment wrapText="1"/>
    </xf>
    <xf numFmtId="0" fontId="23" fillId="0" borderId="0" xfId="0" applyFont="1" applyAlignment="1">
      <alignment wrapText="1"/>
    </xf>
    <xf numFmtId="0" fontId="0" fillId="0" borderId="0" xfId="0" applyAlignment="1">
      <alignment wrapText="1"/>
    </xf>
    <xf numFmtId="0" fontId="3" fillId="0" borderId="29" xfId="0" applyFont="1" applyBorder="1" applyAlignment="1"/>
    <xf numFmtId="0" fontId="3" fillId="0" borderId="44" xfId="0" applyFont="1" applyBorder="1" applyAlignment="1"/>
    <xf numFmtId="0" fontId="6" fillId="29" borderId="17" xfId="0" applyFont="1" applyFill="1" applyBorder="1" applyAlignment="1">
      <alignment horizontal="right" vertical="center" wrapText="1"/>
    </xf>
    <xf numFmtId="0" fontId="0" fillId="29" borderId="39" xfId="0" applyFill="1" applyBorder="1" applyAlignment="1">
      <alignment horizontal="right" vertical="center" wrapText="1"/>
    </xf>
    <xf numFmtId="0" fontId="0" fillId="0" borderId="16" xfId="0" applyBorder="1" applyAlignment="1">
      <alignment wrapText="1"/>
    </xf>
    <xf numFmtId="0" fontId="6" fillId="0" borderId="0" xfId="0" applyFont="1" applyBorder="1" applyAlignment="1">
      <alignment vertical="top" wrapText="1"/>
    </xf>
    <xf numFmtId="0" fontId="0" fillId="0" borderId="0" xfId="0" applyBorder="1" applyAlignment="1">
      <alignment vertical="top" wrapText="1"/>
    </xf>
    <xf numFmtId="0" fontId="16" fillId="0" borderId="11" xfId="0" applyFont="1" applyBorder="1" applyAlignment="1">
      <alignment horizontal="center" vertical="top" wrapText="1"/>
    </xf>
    <xf numFmtId="0" fontId="0" fillId="0" borderId="20" xfId="0" applyBorder="1" applyAlignment="1">
      <alignment wrapText="1"/>
    </xf>
    <xf numFmtId="0" fontId="6" fillId="27" borderId="26" xfId="0" applyFont="1" applyFill="1" applyBorder="1" applyAlignment="1">
      <alignment vertical="top" wrapText="1"/>
    </xf>
    <xf numFmtId="0" fontId="12" fillId="27" borderId="26" xfId="0" applyFont="1" applyFill="1" applyBorder="1" applyAlignment="1">
      <alignment vertical="top" wrapText="1"/>
    </xf>
    <xf numFmtId="0" fontId="6" fillId="0" borderId="17" xfId="0" applyFont="1" applyBorder="1" applyAlignment="1">
      <alignment wrapText="1"/>
    </xf>
    <xf numFmtId="0" fontId="0" fillId="0" borderId="17" xfId="0" applyBorder="1" applyAlignment="1">
      <alignment wrapText="1"/>
    </xf>
    <xf numFmtId="0" fontId="0" fillId="0" borderId="49" xfId="0" applyBorder="1" applyAlignment="1">
      <alignment wrapText="1"/>
    </xf>
    <xf numFmtId="0" fontId="6" fillId="0" borderId="17" xfId="0" applyFont="1" applyFill="1" applyBorder="1" applyAlignment="1">
      <alignment horizontal="right" vertical="center" wrapText="1"/>
    </xf>
    <xf numFmtId="0" fontId="0" fillId="0" borderId="39" xfId="0" applyFill="1" applyBorder="1" applyAlignment="1">
      <alignment horizontal="right" vertical="center" wrapText="1"/>
    </xf>
    <xf numFmtId="0" fontId="3" fillId="0" borderId="0" xfId="0" applyFont="1" applyFill="1" applyBorder="1" applyAlignment="1"/>
    <xf numFmtId="0" fontId="6" fillId="0" borderId="26" xfId="0" applyFont="1" applyBorder="1" applyAlignment="1">
      <alignment vertical="top" wrapText="1"/>
    </xf>
    <xf numFmtId="0" fontId="12" fillId="0" borderId="26" xfId="0" applyFont="1" applyBorder="1" applyAlignment="1">
      <alignment vertical="top" wrapText="1"/>
    </xf>
    <xf numFmtId="0" fontId="3" fillId="24" borderId="17" xfId="0" applyFont="1" applyFill="1" applyBorder="1" applyAlignment="1">
      <alignment wrapText="1"/>
    </xf>
    <xf numFmtId="0" fontId="0" fillId="24" borderId="17" xfId="0" applyFill="1" applyBorder="1" applyAlignment="1">
      <alignment wrapText="1"/>
    </xf>
    <xf numFmtId="0" fontId="0" fillId="24" borderId="39" xfId="0" applyFill="1" applyBorder="1" applyAlignment="1">
      <alignment wrapText="1"/>
    </xf>
    <xf numFmtId="0" fontId="6" fillId="24" borderId="16" xfId="0" applyFont="1" applyFill="1" applyBorder="1" applyAlignment="1">
      <alignment horizontal="right" vertical="center" wrapText="1"/>
    </xf>
    <xf numFmtId="0" fontId="0" fillId="0" borderId="19" xfId="0" applyBorder="1" applyAlignment="1">
      <alignment horizontal="right" vertical="center" wrapText="1"/>
    </xf>
    <xf numFmtId="0" fontId="6" fillId="0" borderId="48" xfId="0" applyFont="1" applyBorder="1" applyAlignment="1">
      <alignment horizontal="center" wrapText="1"/>
    </xf>
    <xf numFmtId="0" fontId="0" fillId="0" borderId="49" xfId="0" applyBorder="1" applyAlignment="1">
      <alignment horizontal="center" wrapText="1"/>
    </xf>
    <xf numFmtId="0" fontId="3" fillId="0" borderId="45" xfId="0" applyFont="1" applyBorder="1" applyAlignment="1"/>
    <xf numFmtId="0" fontId="3" fillId="0" borderId="28" xfId="0" applyFont="1" applyBorder="1" applyAlignment="1"/>
    <xf numFmtId="0" fontId="18" fillId="0" borderId="26" xfId="0" applyFont="1" applyFill="1" applyBorder="1" applyAlignment="1"/>
    <xf numFmtId="0" fontId="18" fillId="0" borderId="15" xfId="0" applyFont="1" applyBorder="1" applyAlignment="1"/>
    <xf numFmtId="0" fontId="4" fillId="0" borderId="16" xfId="0" applyFont="1" applyBorder="1" applyAlignment="1">
      <alignment horizontal="center" vertical="top" wrapText="1"/>
    </xf>
    <xf numFmtId="0" fontId="0" fillId="0" borderId="16" xfId="0" applyBorder="1" applyAlignment="1">
      <alignment horizontal="center" wrapText="1"/>
    </xf>
    <xf numFmtId="0" fontId="6" fillId="31" borderId="51" xfId="0" applyFont="1" applyFill="1" applyBorder="1" applyAlignment="1">
      <alignment horizontal="center"/>
    </xf>
    <xf numFmtId="0" fontId="0" fillId="31" borderId="50" xfId="0" applyFill="1" applyBorder="1" applyAlignment="1">
      <alignment horizontal="center"/>
    </xf>
    <xf numFmtId="0" fontId="6" fillId="0" borderId="90" xfId="0" applyFont="1" applyBorder="1" applyAlignment="1">
      <alignment horizontal="center" wrapText="1"/>
    </xf>
    <xf numFmtId="0" fontId="0" fillId="0" borderId="102" xfId="0" applyBorder="1" applyAlignment="1">
      <alignment horizontal="center" wrapText="1"/>
    </xf>
    <xf numFmtId="0" fontId="6" fillId="0" borderId="16" xfId="0" applyFont="1" applyBorder="1" applyAlignment="1">
      <alignment horizontal="center"/>
    </xf>
    <xf numFmtId="0" fontId="0" fillId="0" borderId="16" xfId="0" applyBorder="1" applyAlignment="1">
      <alignment horizontal="center"/>
    </xf>
    <xf numFmtId="0" fontId="0" fillId="0" borderId="39" xfId="0" applyBorder="1" applyAlignment="1">
      <alignment horizontal="center" wrapText="1"/>
    </xf>
    <xf numFmtId="0" fontId="6"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0" xfId="0" applyAlignment="1">
      <alignment vertical="top" wrapText="1"/>
    </xf>
    <xf numFmtId="0" fontId="0" fillId="0" borderId="42" xfId="0" applyBorder="1" applyAlignment="1">
      <alignment vertical="top" wrapText="1"/>
    </xf>
    <xf numFmtId="0" fontId="0" fillId="0" borderId="39" xfId="0" applyBorder="1" applyAlignment="1">
      <alignment horizontal="center" vertical="center" wrapText="1"/>
    </xf>
    <xf numFmtId="0" fontId="6" fillId="0" borderId="17" xfId="0" applyFont="1" applyBorder="1" applyAlignment="1">
      <alignment vertical="center" wrapText="1"/>
    </xf>
    <xf numFmtId="0" fontId="0" fillId="0" borderId="17" xfId="0" applyBorder="1" applyAlignment="1">
      <alignment vertical="center" wrapText="1"/>
    </xf>
    <xf numFmtId="0" fontId="0" fillId="0" borderId="49" xfId="0" applyBorder="1" applyAlignment="1">
      <alignment vertical="center" wrapText="1"/>
    </xf>
    <xf numFmtId="0" fontId="0" fillId="0" borderId="19" xfId="0" applyBorder="1" applyAlignment="1">
      <alignment horizontal="center"/>
    </xf>
    <xf numFmtId="0" fontId="0" fillId="0" borderId="11" xfId="0" applyBorder="1" applyAlignment="1"/>
    <xf numFmtId="0" fontId="6" fillId="0" borderId="48" xfId="0" applyFont="1" applyBorder="1" applyAlignment="1">
      <alignment horizontal="center"/>
    </xf>
    <xf numFmtId="0" fontId="3" fillId="0" borderId="49" xfId="0" applyFont="1" applyBorder="1" applyAlignment="1">
      <alignment horizontal="center"/>
    </xf>
    <xf numFmtId="0" fontId="3" fillId="24" borderId="68" xfId="0" applyFont="1" applyFill="1" applyBorder="1" applyAlignment="1">
      <alignment horizontal="left" vertical="top" wrapText="1"/>
    </xf>
    <xf numFmtId="0" fontId="3" fillId="24" borderId="69" xfId="0" applyFont="1" applyFill="1" applyBorder="1" applyAlignment="1">
      <alignment wrapText="1"/>
    </xf>
    <xf numFmtId="0" fontId="0" fillId="24" borderId="69" xfId="0" applyFill="1" applyBorder="1" applyAlignment="1">
      <alignment wrapText="1"/>
    </xf>
    <xf numFmtId="0" fontId="0" fillId="24" borderId="70" xfId="0" applyFill="1" applyBorder="1" applyAlignment="1">
      <alignment wrapText="1"/>
    </xf>
    <xf numFmtId="0" fontId="6" fillId="31" borderId="71" xfId="0" applyFont="1" applyFill="1" applyBorder="1" applyAlignment="1">
      <alignment horizontal="center"/>
    </xf>
    <xf numFmtId="0" fontId="0" fillId="31" borderId="91" xfId="0" applyFill="1" applyBorder="1" applyAlignment="1">
      <alignment horizontal="center"/>
    </xf>
    <xf numFmtId="0" fontId="6" fillId="31" borderId="84" xfId="0" applyFont="1" applyFill="1" applyBorder="1" applyAlignment="1">
      <alignment horizontal="center"/>
    </xf>
    <xf numFmtId="0" fontId="6" fillId="24" borderId="17" xfId="0" applyFont="1" applyFill="1" applyBorder="1" applyAlignment="1">
      <alignment horizontal="right" vertical="center" wrapText="1"/>
    </xf>
    <xf numFmtId="0" fontId="0" fillId="0" borderId="39" xfId="0" applyBorder="1" applyAlignment="1">
      <alignment horizontal="right" vertical="center" wrapText="1"/>
    </xf>
    <xf numFmtId="0" fontId="4" fillId="0" borderId="40" xfId="0" applyFont="1" applyBorder="1" applyAlignment="1">
      <alignment horizontal="center" vertical="top" wrapText="1"/>
    </xf>
    <xf numFmtId="0" fontId="4" fillId="0" borderId="17" xfId="0" applyFont="1" applyBorder="1" applyAlignment="1">
      <alignment horizontal="center" vertical="top" wrapText="1"/>
    </xf>
    <xf numFmtId="0" fontId="4" fillId="0" borderId="39" xfId="0" applyFont="1" applyBorder="1" applyAlignment="1">
      <alignment horizontal="center" vertical="top" wrapText="1"/>
    </xf>
    <xf numFmtId="0" fontId="3" fillId="0" borderId="0" xfId="0" applyFont="1" applyAlignment="1">
      <alignment horizontal="center"/>
    </xf>
    <xf numFmtId="0" fontId="3" fillId="0" borderId="17" xfId="0" applyFont="1" applyBorder="1" applyAlignment="1">
      <alignment vertical="top" wrapText="1"/>
    </xf>
    <xf numFmtId="0" fontId="3" fillId="0" borderId="39" xfId="0" applyFont="1" applyBorder="1" applyAlignment="1">
      <alignment vertical="top" wrapText="1"/>
    </xf>
    <xf numFmtId="0" fontId="6" fillId="0" borderId="40" xfId="0" applyNumberFormat="1" applyFont="1" applyBorder="1" applyAlignment="1"/>
    <xf numFmtId="0" fontId="6" fillId="0" borderId="17" xfId="0" applyNumberFormat="1" applyFont="1" applyBorder="1" applyAlignment="1"/>
    <xf numFmtId="0" fontId="12" fillId="0" borderId="39" xfId="0" applyNumberFormat="1" applyFont="1" applyBorder="1" applyAlignment="1"/>
    <xf numFmtId="0" fontId="3" fillId="0" borderId="40" xfId="47" applyFont="1" applyBorder="1" applyAlignment="1">
      <alignment horizontal="left" vertical="top" wrapText="1"/>
    </xf>
    <xf numFmtId="0" fontId="0" fillId="0" borderId="17" xfId="0" applyBorder="1" applyAlignment="1">
      <alignment horizontal="left" vertical="top" wrapText="1"/>
    </xf>
    <xf numFmtId="0" fontId="0" fillId="0" borderId="39" xfId="0" applyBorder="1" applyAlignment="1">
      <alignment horizontal="left" vertical="top" wrapText="1"/>
    </xf>
    <xf numFmtId="0" fontId="6" fillId="0" borderId="40" xfId="47" applyFont="1" applyBorder="1" applyAlignment="1"/>
    <xf numFmtId="0" fontId="6" fillId="0" borderId="17" xfId="47" applyFont="1" applyBorder="1" applyAlignment="1"/>
    <xf numFmtId="0" fontId="6" fillId="0" borderId="39" xfId="47" applyFont="1" applyBorder="1" applyAlignment="1"/>
    <xf numFmtId="0" fontId="17" fillId="0" borderId="40" xfId="47" applyFont="1" applyBorder="1" applyAlignment="1">
      <alignment horizontal="center" vertical="top" wrapText="1"/>
    </xf>
    <xf numFmtId="0" fontId="17" fillId="0" borderId="17" xfId="47" applyFont="1" applyBorder="1" applyAlignment="1">
      <alignment horizontal="center" vertical="top" wrapText="1"/>
    </xf>
    <xf numFmtId="0" fontId="17" fillId="0" borderId="39" xfId="47" applyFont="1" applyBorder="1" applyAlignment="1">
      <alignment horizontal="center" vertical="top" wrapText="1"/>
    </xf>
    <xf numFmtId="0" fontId="3" fillId="0" borderId="0" xfId="47" applyFont="1" applyBorder="1" applyAlignment="1">
      <alignment horizontal="left" vertical="top" wrapText="1"/>
    </xf>
    <xf numFmtId="0" fontId="0" fillId="0" borderId="0" xfId="0" applyAlignment="1">
      <alignment horizontal="left" vertical="top" wrapText="1"/>
    </xf>
    <xf numFmtId="0" fontId="6" fillId="0" borderId="40" xfId="0" applyFont="1" applyBorder="1" applyAlignment="1"/>
    <xf numFmtId="0" fontId="6" fillId="0" borderId="39" xfId="0" applyFont="1" applyBorder="1" applyAlignment="1"/>
    <xf numFmtId="0" fontId="17" fillId="0" borderId="40" xfId="0" applyFont="1" applyBorder="1" applyAlignment="1">
      <alignment horizontal="center" vertical="top" wrapText="1"/>
    </xf>
    <xf numFmtId="0" fontId="17" fillId="0" borderId="17" xfId="0" applyFont="1" applyBorder="1" applyAlignment="1">
      <alignment horizontal="center" vertical="top" wrapText="1"/>
    </xf>
    <xf numFmtId="0" fontId="17" fillId="0" borderId="39" xfId="0" applyFont="1" applyBorder="1" applyAlignment="1">
      <alignment horizontal="center" vertical="top" wrapText="1"/>
    </xf>
    <xf numFmtId="0" fontId="3" fillId="24" borderId="40" xfId="0" applyFont="1" applyFill="1" applyBorder="1" applyAlignment="1">
      <alignment horizontal="center"/>
    </xf>
    <xf numFmtId="0" fontId="0" fillId="0" borderId="39" xfId="0" applyBorder="1" applyAlignment="1"/>
    <xf numFmtId="0" fontId="0" fillId="0" borderId="40" xfId="0" applyBorder="1" applyAlignment="1">
      <alignment vertical="top" wrapText="1"/>
    </xf>
    <xf numFmtId="0" fontId="33" fillId="0" borderId="79" xfId="0" applyFont="1" applyFill="1" applyBorder="1" applyAlignment="1">
      <alignment horizontal="center" vertical="center" wrapText="1"/>
    </xf>
    <xf numFmtId="0" fontId="33" fillId="0" borderId="80" xfId="0" applyFont="1" applyFill="1" applyBorder="1" applyAlignment="1">
      <alignment horizontal="center" vertical="center" wrapText="1"/>
    </xf>
    <xf numFmtId="0" fontId="33" fillId="0" borderId="81" xfId="0" applyFont="1" applyFill="1" applyBorder="1" applyAlignment="1">
      <alignment horizontal="center" vertical="center" wrapText="1"/>
    </xf>
    <xf numFmtId="0" fontId="3" fillId="0" borderId="12" xfId="0" applyFont="1" applyBorder="1" applyAlignment="1">
      <alignment vertical="top" wrapText="1"/>
    </xf>
    <xf numFmtId="0" fontId="3" fillId="0" borderId="0" xfId="0" applyFont="1" applyBorder="1" applyAlignment="1">
      <alignment vertical="top" wrapText="1"/>
    </xf>
    <xf numFmtId="0" fontId="0" fillId="0" borderId="13" xfId="0"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0" fontId="0" fillId="0" borderId="16" xfId="0" applyBorder="1" applyAlignment="1">
      <alignment vertical="top" wrapText="1"/>
    </xf>
    <xf numFmtId="0" fontId="0" fillId="0" borderId="19" xfId="0" applyBorder="1" applyAlignment="1">
      <alignment vertical="top" wrapText="1"/>
    </xf>
    <xf numFmtId="0" fontId="3" fillId="0" borderId="10" xfId="0" applyFont="1" applyBorder="1" applyAlignment="1"/>
    <xf numFmtId="0" fontId="3" fillId="0" borderId="20" xfId="0" applyFont="1" applyBorder="1" applyAlignment="1"/>
    <xf numFmtId="0" fontId="3" fillId="0" borderId="10" xfId="0" applyFont="1" applyBorder="1" applyAlignment="1">
      <alignment vertical="top" wrapText="1"/>
    </xf>
    <xf numFmtId="0" fontId="3" fillId="0" borderId="11" xfId="0" applyFont="1" applyBorder="1" applyAlignment="1">
      <alignment vertical="top" wrapText="1"/>
    </xf>
    <xf numFmtId="0" fontId="0" fillId="0" borderId="11" xfId="0" applyBorder="1" applyAlignment="1">
      <alignment vertical="top" wrapText="1"/>
    </xf>
    <xf numFmtId="0" fontId="0" fillId="0" borderId="20" xfId="0" applyBorder="1" applyAlignment="1">
      <alignment vertical="top" wrapText="1"/>
    </xf>
    <xf numFmtId="0" fontId="0" fillId="0" borderId="17" xfId="0" applyBorder="1" applyAlignment="1"/>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alculation 2" xfId="54"/>
    <cellStyle name="Calculation 3" xfId="55"/>
    <cellStyle name="Calculation 4" xfId="56"/>
    <cellStyle name="Check Cell" xfId="27" builtinId="23" customBuiltin="1"/>
    <cellStyle name="Comma" xfId="28" builtinId="3"/>
    <cellStyle name="Comma 2" xfId="48"/>
    <cellStyle name="Comma 3" xfId="49"/>
    <cellStyle name="Comma 4" xfId="50"/>
    <cellStyle name="Comma 4 2" xfId="57"/>
    <cellStyle name="Currency" xfId="29" builtinId="4"/>
    <cellStyle name="Currency 2" xfId="51"/>
    <cellStyle name="Currency 3" xfId="52"/>
    <cellStyle name="Currency 3 2" xfId="58"/>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46" builtinId="8"/>
    <cellStyle name="Input" xfId="36" builtinId="20" customBuiltin="1"/>
    <cellStyle name="Input 2" xfId="59"/>
    <cellStyle name="Input 3" xfId="60"/>
    <cellStyle name="Input 4" xfId="61"/>
    <cellStyle name="Linked Cell" xfId="37" builtinId="24" customBuiltin="1"/>
    <cellStyle name="Neutral" xfId="38" builtinId="28" customBuiltin="1"/>
    <cellStyle name="Normal" xfId="0" builtinId="0"/>
    <cellStyle name="Normal 2" xfId="47"/>
    <cellStyle name="Normal 3" xfId="53"/>
    <cellStyle name="Normal 3 2" xfId="62"/>
    <cellStyle name="Normal_6 - College Board - Form for Weighted Tuition and Mand Fees" xfId="39"/>
    <cellStyle name="Note" xfId="40" builtinId="10" customBuiltin="1"/>
    <cellStyle name="Note 2" xfId="63"/>
    <cellStyle name="Note 3" xfId="64"/>
    <cellStyle name="Note 4" xfId="65"/>
    <cellStyle name="Output" xfId="41" builtinId="21" customBuiltin="1"/>
    <cellStyle name="Output 2" xfId="66"/>
    <cellStyle name="Output 3" xfId="67"/>
    <cellStyle name="Output 4" xfId="68"/>
    <cellStyle name="Percent" xfId="42" builtinId="5"/>
    <cellStyle name="Title" xfId="43" builtinId="15" customBuiltin="1"/>
    <cellStyle name="Total" xfId="44" builtinId="25" customBuiltin="1"/>
    <cellStyle name="Total 2" xfId="69"/>
    <cellStyle name="Total 3" xfId="70"/>
    <cellStyle name="Total 4" xfId="71"/>
    <cellStyle name="Warning Text" xfId="45" builtinId="11" customBuiltin="1"/>
    <cellStyle name="Warning Text 2" xfId="72"/>
  </cellStyles>
  <dxfs count="0"/>
  <tableStyles count="0" defaultTableStyle="TableStyleMedium2" defaultPivotStyle="PivotStyleLight16"/>
  <colors>
    <mruColors>
      <color rgb="FF0000FF"/>
      <color rgb="FFFF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361950</xdr:colOff>
      <xdr:row>6</xdr:row>
      <xdr:rowOff>152400</xdr:rowOff>
    </xdr:from>
    <xdr:to>
      <xdr:col>5</xdr:col>
      <xdr:colOff>532727</xdr:colOff>
      <xdr:row>34</xdr:row>
      <xdr:rowOff>85024</xdr:rowOff>
    </xdr:to>
    <xdr:pic>
      <xdr:nvPicPr>
        <xdr:cNvPr id="2" name="Picture 1"/>
        <xdr:cNvPicPr>
          <a:picLocks noChangeAspect="1"/>
        </xdr:cNvPicPr>
      </xdr:nvPicPr>
      <xdr:blipFill>
        <a:blip xmlns:r="http://schemas.openxmlformats.org/officeDocument/2006/relationships" r:embed="rId1"/>
        <a:stretch>
          <a:fillRect/>
        </a:stretch>
      </xdr:blipFill>
      <xdr:spPr>
        <a:xfrm>
          <a:off x="361950" y="1476375"/>
          <a:ext cx="5390477" cy="5609524"/>
        </a:xfrm>
        <a:prstGeom prst="rect">
          <a:avLst/>
        </a:prstGeom>
      </xdr:spPr>
    </xdr:pic>
    <xdr:clientData/>
  </xdr:twoCellAnchor>
  <xdr:twoCellAnchor editAs="oneCell">
    <xdr:from>
      <xdr:col>5</xdr:col>
      <xdr:colOff>523875</xdr:colOff>
      <xdr:row>7</xdr:row>
      <xdr:rowOff>38100</xdr:rowOff>
    </xdr:from>
    <xdr:to>
      <xdr:col>14</xdr:col>
      <xdr:colOff>380333</xdr:colOff>
      <xdr:row>21</xdr:row>
      <xdr:rowOff>47220</xdr:rowOff>
    </xdr:to>
    <xdr:pic>
      <xdr:nvPicPr>
        <xdr:cNvPr id="4" name="Picture 3"/>
        <xdr:cNvPicPr>
          <a:picLocks noChangeAspect="1"/>
        </xdr:cNvPicPr>
      </xdr:nvPicPr>
      <xdr:blipFill>
        <a:blip xmlns:r="http://schemas.openxmlformats.org/officeDocument/2006/relationships" r:embed="rId2"/>
        <a:stretch>
          <a:fillRect/>
        </a:stretch>
      </xdr:blipFill>
      <xdr:spPr>
        <a:xfrm>
          <a:off x="5743575" y="1524000"/>
          <a:ext cx="5342858" cy="323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28575</xdr:colOff>
      <xdr:row>4</xdr:row>
      <xdr:rowOff>142875</xdr:rowOff>
    </xdr:from>
    <xdr:to>
      <xdr:col>10</xdr:col>
      <xdr:colOff>3257550</xdr:colOff>
      <xdr:row>9</xdr:row>
      <xdr:rowOff>123825</xdr:rowOff>
    </xdr:to>
    <xdr:sp macro="" textlink="">
      <xdr:nvSpPr>
        <xdr:cNvPr id="9217" name="Rectangle 1"/>
        <xdr:cNvSpPr>
          <a:spLocks noChangeArrowheads="1"/>
        </xdr:cNvSpPr>
      </xdr:nvSpPr>
      <xdr:spPr bwMode="auto">
        <a:xfrm>
          <a:off x="6524625" y="1657350"/>
          <a:ext cx="3228975" cy="1000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Important Note:  Report all mandatory costs for a freshman student.  This would include all freshman costs charged as a condition of enrollment.  Some academic service fees reported to the State Regents will become mandatory fees for the College Board because they are mandatory for all freshman students.</a:t>
          </a:r>
          <a:endParaRPr lang="en-US"/>
        </a:p>
      </xdr:txBody>
    </xdr:sp>
    <xdr:clientData/>
  </xdr:twoCellAnchor>
  <xdr:twoCellAnchor>
    <xdr:from>
      <xdr:col>10</xdr:col>
      <xdr:colOff>47625</xdr:colOff>
      <xdr:row>11</xdr:row>
      <xdr:rowOff>9525</xdr:rowOff>
    </xdr:from>
    <xdr:to>
      <xdr:col>10</xdr:col>
      <xdr:colOff>3257550</xdr:colOff>
      <xdr:row>14</xdr:row>
      <xdr:rowOff>19050</xdr:rowOff>
    </xdr:to>
    <xdr:sp macro="" textlink="">
      <xdr:nvSpPr>
        <xdr:cNvPr id="9231" name="Text Box 15"/>
        <xdr:cNvSpPr txBox="1">
          <a:spLocks noChangeArrowheads="1"/>
        </xdr:cNvSpPr>
      </xdr:nvSpPr>
      <xdr:spPr bwMode="auto">
        <a:xfrm>
          <a:off x="6543675" y="2781300"/>
          <a:ext cx="3209925" cy="495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The costs of academic service fees and costs of books are not reported to the College Board .</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106680</xdr:colOff>
      <xdr:row>34</xdr:row>
      <xdr:rowOff>45720</xdr:rowOff>
    </xdr:from>
    <xdr:to>
      <xdr:col>8</xdr:col>
      <xdr:colOff>655320</xdr:colOff>
      <xdr:row>38</xdr:row>
      <xdr:rowOff>106680</xdr:rowOff>
    </xdr:to>
    <xdr:sp macro="" textlink="">
      <xdr:nvSpPr>
        <xdr:cNvPr id="2" name="TextBox 1"/>
        <xdr:cNvSpPr txBox="1"/>
      </xdr:nvSpPr>
      <xdr:spPr>
        <a:xfrm>
          <a:off x="6309360" y="6682740"/>
          <a:ext cx="2705100" cy="12420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0000FF"/>
              </a:solidFill>
              <a:effectLst/>
              <a:uLnTx/>
              <a:uFillTx/>
              <a:latin typeface="+mn-lt"/>
              <a:ea typeface="+mn-ea"/>
              <a:cs typeface="+mn-cs"/>
            </a:rPr>
            <a:t>NOTE:  If your institution has no dormitories report the cost of apartments, cells C31 and D31 for apartment charges and C32 and D32 for board charges in the worksheet named "College Board Cost Data" in cells E96, F96, E97 and F97.</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bigfuture.collegeboard.org/college-university-search/university-of-oklahoma?q=University%2Bof%2BOklahoma&amp;searchType=colleg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57"/>
  <sheetViews>
    <sheetView showGridLines="0" tabSelected="1" zoomScale="85" zoomScaleNormal="85" workbookViewId="0">
      <selection activeCell="D27" sqref="D27"/>
    </sheetView>
  </sheetViews>
  <sheetFormatPr defaultRowHeight="12.75"/>
  <cols>
    <col min="1" max="1" width="8.140625" customWidth="1"/>
    <col min="2" max="2" width="106.28515625" customWidth="1"/>
    <col min="3" max="3" width="3.85546875" customWidth="1"/>
    <col min="4" max="4" width="26.28515625" customWidth="1"/>
  </cols>
  <sheetData>
    <row r="2" spans="1:4" ht="24" hidden="1" customHeight="1">
      <c r="A2" s="197">
        <v>38873</v>
      </c>
      <c r="B2" s="198" t="s">
        <v>116</v>
      </c>
    </row>
    <row r="3" spans="1:4" ht="25.5" hidden="1">
      <c r="A3" s="198">
        <v>1</v>
      </c>
      <c r="B3" s="198" t="s">
        <v>408</v>
      </c>
    </row>
    <row r="4" spans="1:4" ht="25.5" hidden="1">
      <c r="A4" s="199">
        <v>2</v>
      </c>
      <c r="B4" s="199" t="s">
        <v>409</v>
      </c>
    </row>
    <row r="5" spans="1:4" ht="25.5" hidden="1">
      <c r="A5" s="199">
        <v>3</v>
      </c>
      <c r="B5" s="199" t="s">
        <v>410</v>
      </c>
    </row>
    <row r="6" spans="1:4" hidden="1">
      <c r="A6" s="199">
        <v>4</v>
      </c>
      <c r="B6" s="199" t="s">
        <v>411</v>
      </c>
    </row>
    <row r="7" spans="1:4" hidden="1">
      <c r="A7" s="333"/>
      <c r="B7" s="333"/>
    </row>
    <row r="8" spans="1:4" hidden="1">
      <c r="A8" s="333"/>
      <c r="B8" s="333"/>
    </row>
    <row r="9" spans="1:4">
      <c r="A9" s="333"/>
      <c r="B9" s="333"/>
    </row>
    <row r="10" spans="1:4" ht="16.5">
      <c r="A10" s="339" t="s">
        <v>296</v>
      </c>
      <c r="B10" s="338"/>
    </row>
    <row r="11" spans="1:4" ht="16.5">
      <c r="A11" s="339"/>
      <c r="B11" s="338"/>
    </row>
    <row r="12" spans="1:4" ht="49.15" customHeight="1">
      <c r="A12" s="830"/>
      <c r="B12" s="831" t="s">
        <v>289</v>
      </c>
    </row>
    <row r="13" spans="1:4" ht="47.25">
      <c r="B13" s="761" t="s">
        <v>412</v>
      </c>
      <c r="D13" s="548"/>
    </row>
    <row r="14" spans="1:4" ht="16.5" thickBot="1">
      <c r="A14" t="s">
        <v>318</v>
      </c>
      <c r="B14" s="863"/>
      <c r="D14" s="548"/>
    </row>
    <row r="15" spans="1:4" ht="33.75" customHeight="1" thickBot="1">
      <c r="A15" s="602" t="s">
        <v>317</v>
      </c>
      <c r="B15" s="860" t="s">
        <v>321</v>
      </c>
    </row>
    <row r="16" spans="1:4" ht="16.5" thickBot="1">
      <c r="A16" s="602"/>
      <c r="B16" s="194"/>
    </row>
    <row r="17" spans="1:12" ht="307.5" customHeight="1" thickBot="1">
      <c r="A17" s="314">
        <v>3</v>
      </c>
      <c r="B17" s="862" t="s">
        <v>427</v>
      </c>
    </row>
    <row r="18" spans="1:12" ht="16.5" thickBot="1">
      <c r="A18" s="314"/>
      <c r="B18" s="604"/>
    </row>
    <row r="19" spans="1:12" ht="180" customHeight="1" thickBot="1">
      <c r="A19" s="314">
        <v>4</v>
      </c>
      <c r="B19" s="862" t="s">
        <v>426</v>
      </c>
      <c r="C19" s="204"/>
      <c r="D19" s="204"/>
      <c r="E19" s="204"/>
      <c r="F19" s="204"/>
      <c r="G19" s="204"/>
      <c r="H19" s="204"/>
      <c r="I19" s="204"/>
      <c r="J19" s="204"/>
      <c r="K19" s="204"/>
      <c r="L19" s="204"/>
    </row>
    <row r="20" spans="1:12" ht="16.5" thickBot="1">
      <c r="A20" s="314"/>
      <c r="B20" s="604"/>
      <c r="C20" s="204"/>
      <c r="D20" s="204"/>
      <c r="E20" s="204"/>
      <c r="F20" s="204"/>
      <c r="G20" s="204"/>
      <c r="H20" s="204"/>
      <c r="I20" s="204"/>
      <c r="J20" s="204"/>
      <c r="K20" s="204"/>
      <c r="L20" s="204"/>
    </row>
    <row r="21" spans="1:12" ht="168.75" customHeight="1" thickBot="1">
      <c r="A21" s="314" t="s">
        <v>319</v>
      </c>
      <c r="B21" s="861" t="s">
        <v>423</v>
      </c>
      <c r="C21" s="204"/>
      <c r="D21" s="204"/>
      <c r="E21" s="204"/>
      <c r="F21" s="204"/>
      <c r="G21" s="204"/>
      <c r="H21" s="204"/>
      <c r="I21" s="204"/>
      <c r="J21" s="204"/>
      <c r="K21" s="204"/>
      <c r="L21" s="204"/>
    </row>
    <row r="22" spans="1:12" ht="16.5" thickBot="1">
      <c r="A22" s="314"/>
      <c r="B22" s="205"/>
      <c r="C22" s="204"/>
      <c r="D22" s="204"/>
      <c r="E22" s="204"/>
      <c r="F22" s="204"/>
      <c r="G22" s="204"/>
      <c r="H22" s="204"/>
      <c r="I22" s="204"/>
      <c r="J22" s="204"/>
      <c r="K22" s="204"/>
      <c r="L22" s="204"/>
    </row>
    <row r="23" spans="1:12" ht="165" customHeight="1" thickBot="1">
      <c r="A23" s="602" t="s">
        <v>320</v>
      </c>
      <c r="B23" s="860" t="s">
        <v>425</v>
      </c>
    </row>
    <row r="24" spans="1:12" ht="12" customHeight="1" thickBot="1">
      <c r="A24" s="314"/>
      <c r="B24" s="194"/>
    </row>
    <row r="25" spans="1:12" ht="79.5" thickBot="1">
      <c r="A25" s="314">
        <v>10</v>
      </c>
      <c r="B25" s="864" t="s">
        <v>424</v>
      </c>
    </row>
    <row r="26" spans="1:12" ht="16.5" thickBot="1">
      <c r="A26" s="315"/>
      <c r="B26" s="194"/>
    </row>
    <row r="27" spans="1:12" ht="409.5" customHeight="1" thickBot="1">
      <c r="A27" s="314">
        <v>11</v>
      </c>
      <c r="B27" s="862" t="s">
        <v>434</v>
      </c>
      <c r="D27" s="849"/>
      <c r="E27" s="836"/>
    </row>
    <row r="28" spans="1:12" ht="16.5" thickBot="1">
      <c r="A28" s="314"/>
      <c r="B28" s="604"/>
      <c r="D28" s="836"/>
      <c r="E28" s="836"/>
    </row>
    <row r="29" spans="1:12" ht="366" customHeight="1" thickBot="1">
      <c r="A29" s="314">
        <v>12</v>
      </c>
      <c r="B29" s="865" t="s">
        <v>428</v>
      </c>
    </row>
    <row r="30" spans="1:12" ht="16.5" thickBot="1">
      <c r="A30" s="315"/>
      <c r="B30" s="194"/>
    </row>
    <row r="31" spans="1:12" ht="168" customHeight="1" thickBot="1">
      <c r="A31" s="314">
        <v>13</v>
      </c>
      <c r="B31" s="864" t="s">
        <v>429</v>
      </c>
    </row>
    <row r="32" spans="1:12" ht="12" customHeight="1">
      <c r="A32" s="314"/>
      <c r="B32" s="604"/>
    </row>
    <row r="33" spans="1:2" ht="5.25" customHeight="1">
      <c r="A33" s="315"/>
      <c r="B33" s="194"/>
    </row>
    <row r="34" spans="1:2" ht="31.5">
      <c r="A34" s="315"/>
      <c r="B34" s="196" t="s">
        <v>413</v>
      </c>
    </row>
    <row r="35" spans="1:2" ht="8.25" customHeight="1">
      <c r="A35" s="315"/>
      <c r="B35" s="195"/>
    </row>
    <row r="36" spans="1:2" ht="15">
      <c r="A36" s="315"/>
    </row>
    <row r="37" spans="1:2" ht="15">
      <c r="A37" s="315"/>
      <c r="B37" s="195"/>
    </row>
    <row r="38" spans="1:2" ht="15">
      <c r="A38" s="315"/>
      <c r="B38" s="195"/>
    </row>
    <row r="39" spans="1:2" ht="15">
      <c r="A39" s="195"/>
      <c r="B39" s="195"/>
    </row>
    <row r="40" spans="1:2" ht="15">
      <c r="A40" s="195"/>
      <c r="B40" s="195"/>
    </row>
    <row r="41" spans="1:2" ht="15">
      <c r="A41" s="195"/>
      <c r="B41" s="195"/>
    </row>
    <row r="42" spans="1:2" ht="15">
      <c r="A42" s="84"/>
      <c r="B42" s="195"/>
    </row>
    <row r="43" spans="1:2">
      <c r="A43" s="84"/>
      <c r="B43" s="84"/>
    </row>
    <row r="44" spans="1:2">
      <c r="B44" s="84"/>
    </row>
    <row r="57" spans="2:2">
      <c r="B57" s="242"/>
    </row>
  </sheetData>
  <phoneticPr fontId="0" type="noConversion"/>
  <printOptions horizontalCentered="1" verticalCentered="1"/>
  <pageMargins left="0" right="0" top="0.25" bottom="0.5" header="0.25" footer="0.25"/>
  <pageSetup scale="91" fitToHeight="0" orientation="portrait" r:id="rId1"/>
  <headerFooter alignWithMargins="0">
    <oddFooter>&amp;L&amp;8Printed:  &amp;D  &amp;T
&amp;Z&amp;F  &amp;A</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M114"/>
  <sheetViews>
    <sheetView showGridLines="0" zoomScaleNormal="100" workbookViewId="0">
      <selection activeCell="J3" sqref="J3"/>
    </sheetView>
  </sheetViews>
  <sheetFormatPr defaultRowHeight="12.75"/>
  <cols>
    <col min="1" max="1" width="1.5703125" customWidth="1"/>
    <col min="3" max="3" width="13.140625" customWidth="1"/>
    <col min="4" max="4" width="23"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42578125" customWidth="1"/>
    <col min="13" max="13" width="77.42578125" customWidth="1"/>
  </cols>
  <sheetData>
    <row r="1" spans="1:13" ht="15">
      <c r="B1" s="382" t="s">
        <v>213</v>
      </c>
      <c r="C1" s="338"/>
      <c r="D1" s="338"/>
      <c r="E1" s="338"/>
      <c r="F1" s="338"/>
      <c r="G1" s="338"/>
      <c r="H1" s="338"/>
      <c r="I1" s="338"/>
      <c r="J1" s="338"/>
    </row>
    <row r="2" spans="1:13" ht="15">
      <c r="B2" s="382" t="s">
        <v>304</v>
      </c>
      <c r="C2" s="338"/>
      <c r="D2" s="338"/>
      <c r="E2" s="338"/>
      <c r="F2" s="338"/>
      <c r="G2" s="338"/>
      <c r="H2" s="338"/>
      <c r="I2" s="338"/>
      <c r="J2" s="338"/>
    </row>
    <row r="3" spans="1:13">
      <c r="B3" s="338"/>
      <c r="C3" s="338"/>
      <c r="D3" s="338"/>
      <c r="E3" s="338"/>
      <c r="F3" s="338"/>
      <c r="G3" s="338"/>
      <c r="H3" s="338"/>
      <c r="I3" s="338"/>
      <c r="J3" s="338"/>
    </row>
    <row r="4" spans="1:13" ht="15" customHeight="1">
      <c r="A4" s="919" t="s">
        <v>0</v>
      </c>
      <c r="B4" s="919"/>
      <c r="C4" s="897">
        <f>'1 - College Board Cost Data'!C3:E3</f>
        <v>0</v>
      </c>
      <c r="D4" s="897"/>
      <c r="E4" s="898"/>
      <c r="F4" s="41" t="s">
        <v>1</v>
      </c>
      <c r="G4" s="897"/>
      <c r="H4" s="897"/>
      <c r="I4" s="897"/>
      <c r="J4" s="897"/>
      <c r="K4" s="1"/>
    </row>
    <row r="5" spans="1:13">
      <c r="A5" s="994"/>
      <c r="B5" s="994"/>
      <c r="C5" s="27"/>
      <c r="D5" s="27"/>
      <c r="E5" s="27"/>
      <c r="F5" s="41" t="s">
        <v>2</v>
      </c>
      <c r="G5" s="993"/>
      <c r="H5" s="993"/>
      <c r="I5" s="993"/>
      <c r="J5" s="993"/>
      <c r="K5" s="1"/>
    </row>
    <row r="6" spans="1:13" ht="6.75" customHeight="1">
      <c r="A6" s="1"/>
      <c r="B6" s="1"/>
      <c r="C6" s="1"/>
      <c r="D6" s="1"/>
      <c r="E6" s="1"/>
      <c r="F6" s="1"/>
      <c r="G6" s="1"/>
      <c r="H6" s="1"/>
      <c r="I6" s="1"/>
      <c r="J6" s="1"/>
      <c r="K6" s="1"/>
    </row>
    <row r="7" spans="1:13" ht="15" customHeight="1">
      <c r="A7" s="1052" t="s">
        <v>75</v>
      </c>
      <c r="B7" s="1052"/>
      <c r="C7" s="1052"/>
      <c r="D7" s="1052"/>
      <c r="E7" s="1052"/>
      <c r="F7" s="1052"/>
      <c r="G7" s="1052"/>
      <c r="H7" s="1052"/>
      <c r="I7" s="1052"/>
      <c r="J7" s="1053"/>
      <c r="K7" s="2"/>
    </row>
    <row r="8" spans="1:13" ht="42.75" customHeight="1">
      <c r="A8" s="899" t="s">
        <v>396</v>
      </c>
      <c r="B8" s="1041"/>
      <c r="C8" s="1041"/>
      <c r="D8" s="1041"/>
      <c r="E8" s="1041"/>
      <c r="F8" s="1041"/>
      <c r="G8" s="1041"/>
      <c r="H8" s="1041"/>
      <c r="I8" s="1041"/>
      <c r="J8" s="1042"/>
      <c r="K8" s="1043"/>
      <c r="M8" s="3"/>
    </row>
    <row r="9" spans="1:13" ht="15.75" customHeight="1">
      <c r="A9" s="213"/>
      <c r="B9" s="1044" t="s">
        <v>42</v>
      </c>
      <c r="C9" s="1044"/>
      <c r="D9" s="1045"/>
      <c r="E9" s="1054" t="s">
        <v>260</v>
      </c>
      <c r="F9" s="1055"/>
      <c r="G9" s="1054" t="s">
        <v>261</v>
      </c>
      <c r="H9" s="1055"/>
      <c r="I9" s="1054" t="s">
        <v>262</v>
      </c>
      <c r="J9" s="1055"/>
      <c r="K9" s="9"/>
      <c r="M9" s="612" t="s">
        <v>263</v>
      </c>
    </row>
    <row r="10" spans="1:13">
      <c r="A10" s="119"/>
      <c r="B10" s="134" t="s">
        <v>76</v>
      </c>
      <c r="C10" s="134"/>
      <c r="D10" s="134"/>
      <c r="E10" s="1046"/>
      <c r="F10" s="1047"/>
      <c r="G10" s="1046"/>
      <c r="H10" s="1047"/>
      <c r="I10" s="1046"/>
      <c r="J10" s="1047"/>
      <c r="K10" s="9"/>
    </row>
    <row r="11" spans="1:13" ht="15.75" customHeight="1" thickBot="1">
      <c r="A11" s="6"/>
      <c r="B11" s="590" t="s">
        <v>136</v>
      </c>
      <c r="C11" s="590"/>
      <c r="D11" s="590"/>
      <c r="E11" s="591"/>
      <c r="F11" s="592"/>
      <c r="G11" s="591"/>
      <c r="H11" s="592"/>
      <c r="I11" s="591"/>
      <c r="J11" s="592"/>
      <c r="K11" s="835"/>
      <c r="M11" s="19"/>
    </row>
    <row r="12" spans="1:13">
      <c r="A12" s="10"/>
      <c r="B12" s="892" t="s">
        <v>9</v>
      </c>
      <c r="C12" s="893"/>
      <c r="D12" s="893"/>
      <c r="E12" s="91"/>
      <c r="F12" s="92"/>
      <c r="G12" s="91"/>
      <c r="H12" s="92"/>
      <c r="I12" s="91"/>
      <c r="J12" s="92"/>
      <c r="K12" s="9"/>
    </row>
    <row r="13" spans="1:13">
      <c r="A13" s="10"/>
      <c r="B13" s="941" t="s">
        <v>20</v>
      </c>
      <c r="C13" s="941"/>
      <c r="D13" s="941"/>
      <c r="E13" s="93" t="s">
        <v>10</v>
      </c>
      <c r="F13" s="94"/>
      <c r="G13" s="93" t="s">
        <v>10</v>
      </c>
      <c r="H13" s="94"/>
      <c r="I13" s="93" t="s">
        <v>10</v>
      </c>
      <c r="J13" s="180"/>
      <c r="K13" s="9"/>
    </row>
    <row r="14" spans="1:13">
      <c r="A14" s="10"/>
      <c r="B14" s="941" t="s">
        <v>72</v>
      </c>
      <c r="C14" s="941"/>
      <c r="D14" s="941"/>
      <c r="E14" s="93" t="s">
        <v>10</v>
      </c>
      <c r="F14" s="94"/>
      <c r="G14" s="93" t="s">
        <v>10</v>
      </c>
      <c r="H14" s="94"/>
      <c r="I14" s="93" t="s">
        <v>10</v>
      </c>
      <c r="J14" s="180"/>
      <c r="K14" s="9"/>
    </row>
    <row r="15" spans="1:13" ht="6" customHeight="1">
      <c r="A15" s="10"/>
      <c r="B15" s="921"/>
      <c r="C15" s="922"/>
      <c r="D15" s="922"/>
      <c r="E15" s="39"/>
      <c r="F15" s="95"/>
      <c r="G15" s="106"/>
      <c r="H15" s="95"/>
      <c r="I15" s="106"/>
      <c r="J15" s="180"/>
      <c r="K15" s="9"/>
    </row>
    <row r="16" spans="1:13">
      <c r="A16" s="10"/>
      <c r="B16" s="921" t="s">
        <v>333</v>
      </c>
      <c r="C16" s="941"/>
      <c r="D16" s="941"/>
      <c r="E16" s="93"/>
      <c r="F16" s="94"/>
      <c r="G16" s="107"/>
      <c r="H16" s="94"/>
      <c r="I16" s="107"/>
      <c r="J16" s="94"/>
      <c r="K16" s="15"/>
    </row>
    <row r="17" spans="1:13">
      <c r="A17" s="10"/>
      <c r="B17" s="896" t="s">
        <v>140</v>
      </c>
      <c r="C17" s="896"/>
      <c r="D17" s="896"/>
      <c r="E17" s="93"/>
      <c r="F17" s="94"/>
      <c r="G17" s="107"/>
      <c r="H17" s="94"/>
      <c r="I17" s="107"/>
      <c r="J17" s="97"/>
      <c r="K17" s="15"/>
    </row>
    <row r="18" spans="1:13">
      <c r="A18" s="10"/>
      <c r="B18" s="896" t="s">
        <v>91</v>
      </c>
      <c r="C18" s="896"/>
      <c r="D18" s="896"/>
      <c r="E18" s="96"/>
      <c r="F18" s="97"/>
      <c r="G18" s="108"/>
      <c r="H18" s="97"/>
      <c r="I18" s="109"/>
      <c r="J18" s="97"/>
      <c r="K18" s="15"/>
    </row>
    <row r="19" spans="1:13">
      <c r="A19" s="10"/>
      <c r="B19" s="896" t="s">
        <v>210</v>
      </c>
      <c r="C19" s="896"/>
      <c r="D19" s="896"/>
      <c r="E19" s="96"/>
      <c r="F19" s="97"/>
      <c r="G19" s="108"/>
      <c r="H19" s="97"/>
      <c r="I19" s="109"/>
      <c r="J19" s="97"/>
      <c r="K19" s="15"/>
    </row>
    <row r="20" spans="1:13">
      <c r="A20" s="10"/>
      <c r="B20" s="896" t="s">
        <v>171</v>
      </c>
      <c r="C20" s="896"/>
      <c r="D20" s="896"/>
      <c r="E20" s="39"/>
      <c r="F20" s="97"/>
      <c r="G20" s="109"/>
      <c r="H20" s="97"/>
      <c r="I20" s="109"/>
      <c r="J20" s="97"/>
      <c r="K20" s="15"/>
    </row>
    <row r="21" spans="1:13">
      <c r="A21" s="10"/>
      <c r="B21" s="896" t="s">
        <v>13</v>
      </c>
      <c r="C21" s="896"/>
      <c r="D21" s="896"/>
      <c r="E21" s="39"/>
      <c r="F21" s="97"/>
      <c r="G21" s="109"/>
      <c r="H21" s="97"/>
      <c r="I21" s="109"/>
      <c r="J21" s="97"/>
      <c r="K21" s="15"/>
    </row>
    <row r="22" spans="1:13">
      <c r="A22" s="10"/>
      <c r="B22" s="896" t="s">
        <v>89</v>
      </c>
      <c r="C22" s="896"/>
      <c r="D22" s="896"/>
      <c r="E22" s="39"/>
      <c r="F22" s="97"/>
      <c r="G22" s="109"/>
      <c r="H22" s="97"/>
      <c r="I22" s="109"/>
      <c r="J22" s="97"/>
      <c r="K22" s="15"/>
    </row>
    <row r="23" spans="1:13">
      <c r="A23" s="10"/>
      <c r="B23" s="896" t="s">
        <v>174</v>
      </c>
      <c r="C23" s="896"/>
      <c r="D23" s="896"/>
      <c r="E23" s="39"/>
      <c r="F23" s="97"/>
      <c r="G23" s="109"/>
      <c r="H23" s="97"/>
      <c r="I23" s="109"/>
      <c r="J23" s="97"/>
      <c r="K23" s="15"/>
    </row>
    <row r="24" spans="1:13">
      <c r="A24" s="10"/>
      <c r="B24" s="896" t="s">
        <v>12</v>
      </c>
      <c r="C24" s="896"/>
      <c r="D24" s="896"/>
      <c r="E24" s="39"/>
      <c r="F24" s="97"/>
      <c r="G24" s="109"/>
      <c r="H24" s="97"/>
      <c r="I24" s="109"/>
      <c r="J24" s="97"/>
      <c r="K24" s="15"/>
    </row>
    <row r="25" spans="1:13">
      <c r="A25" s="10"/>
      <c r="B25" s="896" t="s">
        <v>170</v>
      </c>
      <c r="C25" s="896"/>
      <c r="D25" s="896"/>
      <c r="E25" s="39"/>
      <c r="F25" s="97"/>
      <c r="G25" s="109"/>
      <c r="H25" s="97"/>
      <c r="I25" s="109"/>
      <c r="J25" s="97"/>
      <c r="K25" s="15"/>
    </row>
    <row r="26" spans="1:13">
      <c r="A26" s="10"/>
      <c r="B26" s="974" t="s">
        <v>221</v>
      </c>
      <c r="C26" s="974"/>
      <c r="D26" s="974"/>
      <c r="E26" s="39"/>
      <c r="F26" s="97"/>
      <c r="G26" s="109"/>
      <c r="H26" s="97"/>
      <c r="I26" s="109"/>
      <c r="J26" s="97"/>
      <c r="K26" s="15"/>
    </row>
    <row r="27" spans="1:13">
      <c r="A27" s="10"/>
      <c r="B27" s="896" t="s">
        <v>90</v>
      </c>
      <c r="C27" s="896"/>
      <c r="D27" s="896"/>
      <c r="E27" s="39"/>
      <c r="F27" s="97"/>
      <c r="G27" s="109"/>
      <c r="H27" s="97"/>
      <c r="I27" s="109"/>
      <c r="J27" s="97"/>
      <c r="K27" s="15"/>
    </row>
    <row r="28" spans="1:13">
      <c r="A28" s="10"/>
      <c r="B28" s="896" t="s">
        <v>88</v>
      </c>
      <c r="C28" s="896"/>
      <c r="D28" s="896"/>
      <c r="E28" s="39"/>
      <c r="F28" s="97"/>
      <c r="G28" s="109"/>
      <c r="H28" s="97"/>
      <c r="I28" s="109"/>
      <c r="J28" s="97"/>
      <c r="K28" s="15"/>
    </row>
    <row r="29" spans="1:13">
      <c r="A29" s="10"/>
      <c r="B29" s="896" t="s">
        <v>97</v>
      </c>
      <c r="C29" s="896"/>
      <c r="D29" s="896"/>
      <c r="E29" s="39"/>
      <c r="F29" s="97"/>
      <c r="G29" s="109"/>
      <c r="H29" s="97"/>
      <c r="I29" s="109"/>
      <c r="J29" s="97"/>
      <c r="K29" s="15"/>
    </row>
    <row r="30" spans="1:13">
      <c r="A30" s="10"/>
      <c r="B30" s="895"/>
      <c r="C30" s="895"/>
      <c r="D30" s="895"/>
      <c r="E30" s="103"/>
      <c r="F30" s="97"/>
      <c r="G30" s="109"/>
      <c r="H30" s="97"/>
      <c r="I30" s="109"/>
      <c r="J30" s="97"/>
      <c r="K30" s="170"/>
      <c r="L30" s="19"/>
      <c r="M30" s="19"/>
    </row>
    <row r="31" spans="1:13">
      <c r="A31" s="10"/>
      <c r="B31" s="895"/>
      <c r="C31" s="895"/>
      <c r="D31" s="895"/>
      <c r="E31" s="103"/>
      <c r="F31" s="97"/>
      <c r="G31" s="109"/>
      <c r="H31" s="97"/>
      <c r="I31" s="109"/>
      <c r="J31" s="97"/>
      <c r="K31" s="170"/>
      <c r="L31" s="19"/>
      <c r="M31" s="19"/>
    </row>
    <row r="32" spans="1:13">
      <c r="A32" s="10"/>
      <c r="B32" s="895"/>
      <c r="C32" s="895"/>
      <c r="D32" s="895"/>
      <c r="E32" s="103"/>
      <c r="F32" s="105"/>
      <c r="G32" s="111"/>
      <c r="H32" s="105"/>
      <c r="I32" s="111"/>
      <c r="J32" s="105"/>
      <c r="K32" s="170"/>
      <c r="L32" s="19"/>
      <c r="M32" s="19"/>
    </row>
    <row r="33" spans="1:13" ht="12" customHeight="1">
      <c r="A33" s="10"/>
      <c r="B33" s="895"/>
      <c r="C33" s="895"/>
      <c r="D33" s="895"/>
      <c r="E33" s="103"/>
      <c r="F33" s="105"/>
      <c r="G33" s="111"/>
      <c r="H33" s="105"/>
      <c r="I33" s="111"/>
      <c r="J33" s="105"/>
      <c r="K33" s="170"/>
      <c r="L33" s="19"/>
      <c r="M33" s="19"/>
    </row>
    <row r="34" spans="1:13" ht="12" customHeight="1">
      <c r="A34" s="10"/>
      <c r="B34" s="1038"/>
      <c r="C34" s="1038"/>
      <c r="D34" s="1038"/>
      <c r="E34" s="171"/>
      <c r="F34" s="172"/>
      <c r="G34" s="173"/>
      <c r="H34" s="172"/>
      <c r="I34" s="173"/>
      <c r="J34" s="172"/>
      <c r="K34" s="170"/>
      <c r="L34" s="19"/>
      <c r="M34" s="19"/>
    </row>
    <row r="35" spans="1:13" ht="13.5">
      <c r="A35" s="10"/>
      <c r="B35" s="942" t="s">
        <v>100</v>
      </c>
      <c r="C35" s="942"/>
      <c r="D35" s="942"/>
      <c r="E35" s="174" t="s">
        <v>10</v>
      </c>
      <c r="F35" s="175">
        <f>SUM(F17:F34)</f>
        <v>0</v>
      </c>
      <c r="G35" s="176" t="s">
        <v>10</v>
      </c>
      <c r="H35" s="175">
        <f>SUM(H17:H34)</f>
        <v>0</v>
      </c>
      <c r="I35" s="176" t="s">
        <v>10</v>
      </c>
      <c r="J35" s="175">
        <f>SUM(J17:J34)</f>
        <v>0</v>
      </c>
      <c r="K35" s="170"/>
      <c r="L35" s="19"/>
      <c r="M35" s="19"/>
    </row>
    <row r="36" spans="1:13">
      <c r="A36" s="10"/>
      <c r="B36" s="920" t="s">
        <v>339</v>
      </c>
      <c r="C36" s="895"/>
      <c r="D36" s="895"/>
      <c r="E36" s="177"/>
      <c r="F36" s="178"/>
      <c r="G36" s="179"/>
      <c r="H36" s="178"/>
      <c r="I36" s="179"/>
      <c r="J36" s="178"/>
      <c r="K36" s="170"/>
      <c r="L36" s="19"/>
      <c r="M36" s="19"/>
    </row>
    <row r="37" spans="1:13">
      <c r="A37" s="10"/>
      <c r="B37" s="895" t="s">
        <v>94</v>
      </c>
      <c r="C37" s="895"/>
      <c r="D37" s="895"/>
      <c r="E37" s="177"/>
      <c r="F37" s="94"/>
      <c r="G37" s="110"/>
      <c r="H37" s="94"/>
      <c r="I37" s="110"/>
      <c r="J37" s="94"/>
      <c r="K37" s="170"/>
      <c r="L37" s="19"/>
      <c r="M37" s="500"/>
    </row>
    <row r="38" spans="1:13">
      <c r="A38" s="10"/>
      <c r="B38" s="895" t="s">
        <v>174</v>
      </c>
      <c r="C38" s="895"/>
      <c r="D38" s="895"/>
      <c r="E38" s="103"/>
      <c r="F38" s="97"/>
      <c r="G38" s="109"/>
      <c r="H38" s="97"/>
      <c r="I38" s="109"/>
      <c r="J38" s="97"/>
      <c r="K38" s="170"/>
      <c r="L38" s="19"/>
      <c r="M38" s="19"/>
    </row>
    <row r="39" spans="1:13">
      <c r="A39" s="10"/>
      <c r="B39" s="895" t="s">
        <v>95</v>
      </c>
      <c r="C39" s="895"/>
      <c r="D39" s="895"/>
      <c r="E39" s="103"/>
      <c r="F39" s="97"/>
      <c r="G39" s="109"/>
      <c r="H39" s="97"/>
      <c r="I39" s="109"/>
      <c r="J39" s="97"/>
      <c r="K39" s="170"/>
      <c r="L39" s="19"/>
      <c r="M39" s="19"/>
    </row>
    <row r="40" spans="1:13">
      <c r="A40" s="10"/>
      <c r="B40" s="896" t="s">
        <v>96</v>
      </c>
      <c r="C40" s="896"/>
      <c r="D40" s="923"/>
      <c r="E40" s="103"/>
      <c r="F40" s="97"/>
      <c r="G40" s="109"/>
      <c r="H40" s="97"/>
      <c r="I40" s="109"/>
      <c r="J40" s="97"/>
      <c r="K40" s="170"/>
      <c r="L40" s="19"/>
      <c r="M40" s="19"/>
    </row>
    <row r="41" spans="1:13">
      <c r="A41" s="10"/>
      <c r="B41" s="896" t="s">
        <v>134</v>
      </c>
      <c r="C41" s="896"/>
      <c r="D41" s="923"/>
      <c r="E41" s="103"/>
      <c r="F41" s="97"/>
      <c r="G41" s="109"/>
      <c r="H41" s="97"/>
      <c r="I41" s="109"/>
      <c r="J41" s="97"/>
      <c r="K41" s="170"/>
      <c r="L41" s="19"/>
      <c r="M41" s="19"/>
    </row>
    <row r="42" spans="1:13">
      <c r="A42" s="10"/>
      <c r="B42" s="896" t="s">
        <v>54</v>
      </c>
      <c r="C42" s="896"/>
      <c r="D42" s="923"/>
      <c r="E42" s="103"/>
      <c r="F42" s="97"/>
      <c r="G42" s="111"/>
      <c r="H42" s="97"/>
      <c r="I42" s="111"/>
      <c r="J42" s="97"/>
      <c r="K42" s="170"/>
      <c r="L42" s="19"/>
      <c r="M42" s="19"/>
    </row>
    <row r="43" spans="1:13">
      <c r="A43" s="10"/>
      <c r="B43" s="896" t="s">
        <v>11</v>
      </c>
      <c r="C43" s="896"/>
      <c r="D43" s="923"/>
      <c r="E43" s="103"/>
      <c r="F43" s="97"/>
      <c r="G43" s="111"/>
      <c r="H43" s="97"/>
      <c r="I43" s="111"/>
      <c r="J43" s="97"/>
      <c r="K43" s="170"/>
      <c r="L43" s="19"/>
      <c r="M43" s="19"/>
    </row>
    <row r="44" spans="1:13">
      <c r="A44" s="10"/>
      <c r="B44" s="896" t="s">
        <v>92</v>
      </c>
      <c r="C44" s="896"/>
      <c r="D44" s="923"/>
      <c r="E44" s="104"/>
      <c r="F44" s="105"/>
      <c r="G44" s="111"/>
      <c r="H44" s="105"/>
      <c r="I44" s="111"/>
      <c r="J44" s="105"/>
      <c r="K44" s="170"/>
      <c r="L44" s="19"/>
      <c r="M44" s="19"/>
    </row>
    <row r="45" spans="1:13">
      <c r="A45" s="10"/>
      <c r="B45" s="896" t="s">
        <v>71</v>
      </c>
      <c r="C45" s="896"/>
      <c r="D45" s="923"/>
      <c r="E45" s="104"/>
      <c r="F45" s="105"/>
      <c r="G45" s="111"/>
      <c r="H45" s="105"/>
      <c r="I45" s="111"/>
      <c r="J45" s="105"/>
      <c r="K45" s="170"/>
      <c r="L45" s="19"/>
      <c r="M45" s="19"/>
    </row>
    <row r="46" spans="1:13">
      <c r="A46" s="10"/>
      <c r="B46" s="896" t="s">
        <v>93</v>
      </c>
      <c r="C46" s="896"/>
      <c r="D46" s="923"/>
      <c r="E46" s="104"/>
      <c r="F46" s="105"/>
      <c r="G46" s="111"/>
      <c r="H46" s="105"/>
      <c r="I46" s="111"/>
      <c r="J46" s="105"/>
      <c r="K46" s="170"/>
      <c r="L46" s="19"/>
      <c r="M46" s="19"/>
    </row>
    <row r="47" spans="1:13">
      <c r="A47" s="10"/>
      <c r="B47" s="896" t="s">
        <v>173</v>
      </c>
      <c r="C47" s="922"/>
      <c r="D47" s="960"/>
      <c r="E47" s="104"/>
      <c r="F47" s="105"/>
      <c r="G47" s="111"/>
      <c r="H47" s="105"/>
      <c r="I47" s="111"/>
      <c r="J47" s="105"/>
      <c r="K47" s="170"/>
      <c r="L47" s="19"/>
      <c r="M47" s="19"/>
    </row>
    <row r="48" spans="1:13" ht="12" customHeight="1">
      <c r="A48" s="10"/>
      <c r="B48" s="312" t="s">
        <v>97</v>
      </c>
      <c r="C48" s="312"/>
      <c r="D48" s="312"/>
      <c r="E48" s="103"/>
      <c r="F48" s="105"/>
      <c r="G48" s="111"/>
      <c r="H48" s="105"/>
      <c r="I48" s="111"/>
      <c r="J48" s="105"/>
      <c r="K48" s="170"/>
      <c r="L48" s="19"/>
      <c r="M48" s="19"/>
    </row>
    <row r="49" spans="1:13" ht="12" customHeight="1">
      <c r="A49" s="10"/>
      <c r="B49" s="895"/>
      <c r="C49" s="895"/>
      <c r="D49" s="895"/>
      <c r="E49" s="103"/>
      <c r="F49" s="105"/>
      <c r="G49" s="111"/>
      <c r="H49" s="105"/>
      <c r="I49" s="111"/>
      <c r="J49" s="105"/>
      <c r="K49" s="170"/>
      <c r="L49" s="19"/>
      <c r="M49" s="19"/>
    </row>
    <row r="50" spans="1:13" ht="12" customHeight="1">
      <c r="A50" s="10"/>
      <c r="B50" s="895"/>
      <c r="C50" s="895"/>
      <c r="D50" s="895"/>
      <c r="E50" s="103"/>
      <c r="F50" s="105"/>
      <c r="G50" s="111"/>
      <c r="H50" s="105"/>
      <c r="I50" s="111"/>
      <c r="J50" s="105"/>
      <c r="K50" s="170"/>
      <c r="L50" s="19"/>
      <c r="M50" s="19"/>
    </row>
    <row r="51" spans="1:13" ht="12" customHeight="1">
      <c r="A51" s="10"/>
      <c r="B51" s="895"/>
      <c r="C51" s="895"/>
      <c r="D51" s="895"/>
      <c r="E51" s="103"/>
      <c r="F51" s="105"/>
      <c r="G51" s="111"/>
      <c r="H51" s="105"/>
      <c r="I51" s="111"/>
      <c r="J51" s="105"/>
      <c r="K51" s="170"/>
      <c r="L51" s="19"/>
      <c r="M51" s="19"/>
    </row>
    <row r="52" spans="1:13" ht="12" customHeight="1">
      <c r="A52" s="10"/>
      <c r="B52" s="895"/>
      <c r="C52" s="895"/>
      <c r="D52" s="895"/>
      <c r="E52" s="103"/>
      <c r="F52" s="105"/>
      <c r="G52" s="111"/>
      <c r="H52" s="105"/>
      <c r="I52" s="111"/>
      <c r="J52" s="105"/>
      <c r="K52" s="170"/>
      <c r="L52" s="19"/>
      <c r="M52" s="19"/>
    </row>
    <row r="53" spans="1:13" ht="13.5">
      <c r="A53" s="10"/>
      <c r="B53" s="1050" t="s">
        <v>99</v>
      </c>
      <c r="C53" s="1050"/>
      <c r="D53" s="1050"/>
      <c r="E53" s="208" t="s">
        <v>10</v>
      </c>
      <c r="F53" s="105">
        <f>SUM(F37:F52)</f>
        <v>0</v>
      </c>
      <c r="G53" s="211" t="s">
        <v>10</v>
      </c>
      <c r="H53" s="105">
        <f>SUM(H37:H52)</f>
        <v>0</v>
      </c>
      <c r="I53" s="111" t="s">
        <v>10</v>
      </c>
      <c r="J53" s="105">
        <f>SUM(J37:J52)</f>
        <v>0</v>
      </c>
      <c r="K53" s="170"/>
      <c r="L53" s="19"/>
      <c r="M53" s="19"/>
    </row>
    <row r="54" spans="1:13" ht="13.5">
      <c r="A54" s="10"/>
      <c r="B54" s="1051" t="s">
        <v>73</v>
      </c>
      <c r="C54" s="1051"/>
      <c r="D54" s="1051"/>
      <c r="E54" s="157" t="s">
        <v>10</v>
      </c>
      <c r="F54" s="97">
        <f>+F35+F53</f>
        <v>0</v>
      </c>
      <c r="G54" s="209" t="s">
        <v>10</v>
      </c>
      <c r="H54" s="97">
        <f>+H35+H53</f>
        <v>0</v>
      </c>
      <c r="I54" s="209" t="s">
        <v>10</v>
      </c>
      <c r="J54" s="97">
        <f>+J35+J53</f>
        <v>0</v>
      </c>
      <c r="K54" s="15"/>
    </row>
    <row r="55" spans="1:13" ht="13.5">
      <c r="A55" s="10"/>
      <c r="B55" s="117" t="s">
        <v>120</v>
      </c>
      <c r="C55" s="117"/>
      <c r="D55" s="117"/>
      <c r="E55" s="157" t="s">
        <v>10</v>
      </c>
      <c r="F55" s="97">
        <f>+F13+F54</f>
        <v>0</v>
      </c>
      <c r="G55" s="209" t="s">
        <v>10</v>
      </c>
      <c r="H55" s="97">
        <f>+H13+H54</f>
        <v>0</v>
      </c>
      <c r="I55" s="209" t="s">
        <v>10</v>
      </c>
      <c r="J55" s="97">
        <f>+J13+J54</f>
        <v>0</v>
      </c>
      <c r="K55" s="15"/>
    </row>
    <row r="56" spans="1:13" ht="13.5">
      <c r="A56" s="24"/>
      <c r="B56" s="114" t="s">
        <v>121</v>
      </c>
      <c r="C56" s="114"/>
      <c r="D56" s="115"/>
      <c r="E56" s="212" t="s">
        <v>10</v>
      </c>
      <c r="F56" s="112">
        <f>+F14+F54</f>
        <v>0</v>
      </c>
      <c r="G56" s="210" t="s">
        <v>10</v>
      </c>
      <c r="H56" s="112">
        <f>+H14+H54</f>
        <v>0</v>
      </c>
      <c r="I56" s="210" t="s">
        <v>10</v>
      </c>
      <c r="J56" s="112">
        <f>+J14+J54</f>
        <v>0</v>
      </c>
      <c r="K56" s="118"/>
      <c r="L56" s="19"/>
      <c r="M56" s="21"/>
    </row>
    <row r="57" spans="1:13" ht="6.75" customHeight="1">
      <c r="A57" s="119"/>
      <c r="B57" s="23"/>
      <c r="C57" s="23"/>
      <c r="D57" s="23"/>
      <c r="E57" s="120"/>
      <c r="F57" s="121"/>
      <c r="G57" s="122"/>
      <c r="H57" s="121"/>
      <c r="I57" s="85"/>
      <c r="J57" s="121"/>
      <c r="K57" s="123"/>
      <c r="L57" s="19"/>
      <c r="M57" s="21"/>
    </row>
    <row r="58" spans="1:13" ht="24.75" customHeight="1">
      <c r="A58" s="10"/>
      <c r="B58" s="928" t="s">
        <v>390</v>
      </c>
      <c r="C58" s="929"/>
      <c r="D58" s="929"/>
      <c r="E58" s="929"/>
      <c r="F58" s="929"/>
      <c r="G58" s="929"/>
      <c r="H58" s="929"/>
      <c r="I58" s="929"/>
      <c r="J58" s="929"/>
      <c r="K58" s="15"/>
      <c r="L58" s="19"/>
      <c r="M58" s="21"/>
    </row>
    <row r="59" spans="1:13" ht="12.75" customHeight="1">
      <c r="A59" s="10"/>
      <c r="B59" s="928" t="s">
        <v>310</v>
      </c>
      <c r="C59" s="929"/>
      <c r="D59" s="929"/>
      <c r="E59" s="929"/>
      <c r="F59" s="929"/>
      <c r="G59" s="929"/>
      <c r="H59" s="929"/>
      <c r="I59" s="929"/>
      <c r="J59" s="929"/>
      <c r="K59" s="15"/>
      <c r="L59" s="19"/>
      <c r="M59" s="21"/>
    </row>
    <row r="60" spans="1:13">
      <c r="A60" s="931" t="s">
        <v>14</v>
      </c>
      <c r="B60" s="932"/>
      <c r="C60" s="932"/>
      <c r="D60" s="932"/>
      <c r="E60" s="932"/>
      <c r="F60" s="932"/>
      <c r="G60" s="932"/>
      <c r="H60" s="932"/>
      <c r="I60" s="932"/>
      <c r="J60" s="932"/>
      <c r="K60" s="26"/>
      <c r="L60" s="19"/>
      <c r="M60" s="21"/>
    </row>
    <row r="61" spans="1:13" ht="9" customHeight="1">
      <c r="A61" s="24"/>
      <c r="B61" s="930"/>
      <c r="C61" s="918"/>
      <c r="D61" s="918"/>
      <c r="E61" s="918"/>
      <c r="F61" s="918"/>
      <c r="G61" s="918"/>
      <c r="H61" s="918"/>
      <c r="I61" s="918"/>
      <c r="J61" s="918"/>
      <c r="K61" s="25"/>
      <c r="L61" s="19"/>
      <c r="M61" s="21"/>
    </row>
    <row r="62" spans="1:13">
      <c r="A62" s="13"/>
      <c r="B62" s="13"/>
      <c r="C62" s="13"/>
      <c r="D62" s="13"/>
      <c r="E62" s="14"/>
      <c r="F62" s="67"/>
      <c r="G62" s="20"/>
      <c r="H62" s="67"/>
      <c r="I62" s="17"/>
      <c r="J62" s="67"/>
      <c r="K62" s="13"/>
      <c r="L62" s="50"/>
      <c r="M62" s="21"/>
    </row>
    <row r="63" spans="1:13">
      <c r="A63" s="13"/>
      <c r="B63" s="13"/>
      <c r="C63" s="13"/>
      <c r="D63" s="13"/>
      <c r="E63" s="14"/>
      <c r="F63" s="67"/>
      <c r="G63" s="20"/>
      <c r="H63" s="67"/>
      <c r="I63" s="17"/>
      <c r="J63" s="67"/>
      <c r="K63" s="13"/>
      <c r="L63" s="50"/>
      <c r="M63" s="21"/>
    </row>
    <row r="64" spans="1:13" ht="21.75" customHeight="1">
      <c r="A64" s="27"/>
      <c r="B64" s="1"/>
      <c r="C64" s="1"/>
      <c r="D64" s="1"/>
      <c r="E64" s="1"/>
      <c r="F64" s="28" t="s">
        <v>0</v>
      </c>
      <c r="G64" s="949"/>
      <c r="H64" s="949"/>
      <c r="I64" s="1026"/>
      <c r="J64" s="1026"/>
    </row>
    <row r="65" spans="1:13" ht="14.25" customHeight="1">
      <c r="A65" s="1"/>
      <c r="B65" s="1"/>
      <c r="C65" s="1"/>
      <c r="D65" s="1"/>
      <c r="E65" s="1"/>
      <c r="F65" s="1"/>
      <c r="G65" s="1"/>
      <c r="H65" s="1"/>
      <c r="I65" s="1"/>
    </row>
    <row r="66" spans="1:13" ht="16.5" customHeight="1">
      <c r="A66" s="1017" t="s">
        <v>98</v>
      </c>
      <c r="B66" s="1018"/>
      <c r="C66" s="1018"/>
      <c r="D66" s="1018"/>
      <c r="E66" s="1018"/>
      <c r="F66" s="1018"/>
      <c r="G66" s="1018"/>
      <c r="H66" s="1018"/>
      <c r="I66" s="1018"/>
      <c r="J66" s="1016"/>
    </row>
    <row r="67" spans="1:13" ht="6" customHeight="1">
      <c r="A67" s="125"/>
      <c r="B67" s="55"/>
      <c r="C67" s="55"/>
      <c r="D67" s="55"/>
      <c r="E67" s="55"/>
      <c r="F67" s="55"/>
      <c r="G67" s="55"/>
      <c r="H67" s="55"/>
      <c r="I67" s="55"/>
      <c r="J67" s="47"/>
    </row>
    <row r="68" spans="1:13" ht="15.75">
      <c r="A68" s="29"/>
      <c r="B68" s="1004" t="s">
        <v>87</v>
      </c>
      <c r="C68" s="1015"/>
      <c r="D68" s="1015"/>
      <c r="E68" s="1015"/>
      <c r="F68" s="1015"/>
      <c r="G68" s="1015"/>
      <c r="H68" s="1015"/>
      <c r="I68" s="1070"/>
      <c r="J68" s="1016"/>
    </row>
    <row r="69" spans="1:13" ht="17.25" customHeight="1">
      <c r="A69" s="10"/>
      <c r="B69" s="144" t="s">
        <v>397</v>
      </c>
      <c r="C69" s="132"/>
      <c r="D69" s="132"/>
      <c r="E69" s="132"/>
      <c r="F69" s="132"/>
      <c r="G69" s="132"/>
      <c r="H69" s="132"/>
      <c r="I69" s="132"/>
      <c r="J69" s="133"/>
    </row>
    <row r="70" spans="1:13">
      <c r="A70" s="10"/>
      <c r="B70" s="13"/>
      <c r="C70" s="13"/>
      <c r="D70" s="13"/>
      <c r="E70" s="1058"/>
      <c r="F70" s="1059"/>
      <c r="G70" s="1058"/>
      <c r="H70" s="1059"/>
      <c r="I70" s="1058"/>
      <c r="J70" s="1069"/>
    </row>
    <row r="71" spans="1:13" ht="15.75">
      <c r="A71" s="10"/>
      <c r="B71" s="13"/>
      <c r="C71" s="585" t="s">
        <v>60</v>
      </c>
      <c r="D71" s="583"/>
      <c r="E71" s="1046" t="str">
        <f>E9</f>
        <v>A</v>
      </c>
      <c r="F71" s="1047"/>
      <c r="G71" s="1046" t="str">
        <f>G9</f>
        <v>B</v>
      </c>
      <c r="H71" s="1047"/>
      <c r="I71" s="1046" t="str">
        <f>I9</f>
        <v>C</v>
      </c>
      <c r="J71" s="1060"/>
    </row>
    <row r="72" spans="1:13" ht="16.5" customHeight="1">
      <c r="A72" s="10"/>
      <c r="B72" s="7"/>
      <c r="C72" s="586" t="s">
        <v>84</v>
      </c>
      <c r="D72" s="134"/>
      <c r="E72" s="724" t="s">
        <v>10</v>
      </c>
      <c r="F72" s="538">
        <v>0</v>
      </c>
      <c r="G72" s="725"/>
      <c r="H72" s="539">
        <v>0</v>
      </c>
      <c r="I72" s="726"/>
      <c r="J72" s="540">
        <v>0</v>
      </c>
    </row>
    <row r="73" spans="1:13" ht="12.75" customHeight="1">
      <c r="A73" s="24"/>
      <c r="B73" s="22"/>
      <c r="C73" s="22"/>
      <c r="D73" s="22"/>
      <c r="E73" s="22"/>
      <c r="F73" s="22"/>
      <c r="G73" s="22"/>
      <c r="H73" s="22"/>
      <c r="I73" s="22"/>
      <c r="J73" s="25"/>
    </row>
    <row r="74" spans="1:13" ht="12.75" customHeight="1">
      <c r="A74" s="1"/>
      <c r="B74" s="1"/>
      <c r="C74" s="1"/>
      <c r="D74" s="1"/>
      <c r="E74" s="1"/>
      <c r="F74" s="1"/>
      <c r="G74" s="1"/>
      <c r="H74" s="1"/>
      <c r="I74" s="1"/>
    </row>
    <row r="75" spans="1:13" ht="12.75" customHeight="1">
      <c r="A75" s="1"/>
      <c r="B75" s="1"/>
      <c r="C75" s="1"/>
      <c r="D75" s="1"/>
      <c r="E75" s="1"/>
      <c r="F75" s="1"/>
      <c r="G75" s="1"/>
      <c r="H75" s="1"/>
      <c r="I75" s="1"/>
    </row>
    <row r="76" spans="1:13" ht="12.75" customHeight="1">
      <c r="A76" s="1"/>
      <c r="B76" s="1"/>
      <c r="C76" s="1"/>
      <c r="D76" s="1"/>
      <c r="E76" s="1"/>
      <c r="F76" s="1"/>
      <c r="G76" s="1"/>
      <c r="H76" s="1"/>
      <c r="I76" s="1"/>
    </row>
    <row r="77" spans="1:13" ht="16.5" customHeight="1">
      <c r="A77" s="29"/>
      <c r="B77" s="1018" t="s">
        <v>257</v>
      </c>
      <c r="C77" s="1029"/>
      <c r="D77" s="1029"/>
      <c r="E77" s="1015"/>
      <c r="F77" s="1015"/>
      <c r="G77" s="1015"/>
      <c r="H77" s="1015"/>
      <c r="I77" s="932"/>
      <c r="J77" s="1030"/>
      <c r="M77" s="747" t="s">
        <v>312</v>
      </c>
    </row>
    <row r="78" spans="1:13" ht="16.5" customHeight="1">
      <c r="A78" s="119"/>
      <c r="B78" s="582"/>
      <c r="C78" s="585" t="s">
        <v>60</v>
      </c>
      <c r="D78" s="583"/>
      <c r="E78" s="584"/>
      <c r="F78" s="593" t="str">
        <f>E9</f>
        <v>A</v>
      </c>
      <c r="G78" s="594"/>
      <c r="H78" s="593" t="str">
        <f>G9</f>
        <v>B</v>
      </c>
      <c r="I78" s="594"/>
      <c r="J78" s="595" t="str">
        <f>I9</f>
        <v>C</v>
      </c>
      <c r="L78" s="703"/>
      <c r="M78" s="704" t="s">
        <v>252</v>
      </c>
    </row>
    <row r="79" spans="1:13" ht="36" customHeight="1">
      <c r="A79" s="10"/>
      <c r="B79" s="1066" t="s">
        <v>257</v>
      </c>
      <c r="C79" s="1067"/>
      <c r="D79" s="1068"/>
      <c r="E79" s="578"/>
      <c r="F79" s="579"/>
      <c r="G79" s="580"/>
      <c r="H79" s="580"/>
      <c r="I79" s="578"/>
      <c r="J79" s="581"/>
      <c r="L79" s="729">
        <f>' 4 - Acad Serv Fees Etc. '!D13</f>
        <v>0</v>
      </c>
      <c r="M79" s="705" t="s">
        <v>398</v>
      </c>
    </row>
    <row r="80" spans="1:13">
      <c r="A80" s="10"/>
      <c r="B80" s="1039" t="s">
        <v>86</v>
      </c>
      <c r="C80" s="1040"/>
      <c r="D80" s="1040"/>
      <c r="E80" s="714" t="s">
        <v>10</v>
      </c>
      <c r="F80" s="129">
        <v>0</v>
      </c>
      <c r="G80" s="708"/>
      <c r="H80" s="129">
        <v>0</v>
      </c>
      <c r="I80" s="714"/>
      <c r="J80" s="129">
        <v>0</v>
      </c>
      <c r="L80" s="733">
        <f>F80+H80+J80</f>
        <v>0</v>
      </c>
      <c r="M80" s="706" t="s">
        <v>399</v>
      </c>
    </row>
    <row r="81" spans="1:13">
      <c r="A81" s="10"/>
      <c r="B81" s="7" t="s">
        <v>113</v>
      </c>
      <c r="C81" s="190"/>
      <c r="D81" s="190"/>
      <c r="E81" s="715"/>
      <c r="F81" s="192"/>
      <c r="G81" s="709"/>
      <c r="H81" s="192"/>
      <c r="I81" s="715"/>
      <c r="J81" s="192"/>
      <c r="L81" s="734">
        <f>+L79-L80</f>
        <v>0</v>
      </c>
      <c r="M81" s="626" t="s">
        <v>247</v>
      </c>
    </row>
    <row r="82" spans="1:13">
      <c r="A82" s="10"/>
      <c r="B82" s="7" t="s">
        <v>114</v>
      </c>
      <c r="C82" s="190"/>
      <c r="D82" s="190"/>
      <c r="E82" s="715"/>
      <c r="F82" s="193">
        <v>0</v>
      </c>
      <c r="G82" s="709"/>
      <c r="H82" s="193">
        <v>0</v>
      </c>
      <c r="I82" s="715"/>
      <c r="J82" s="193">
        <v>0</v>
      </c>
      <c r="L82" s="735"/>
      <c r="M82" s="1"/>
    </row>
    <row r="83" spans="1:13">
      <c r="A83" s="10"/>
      <c r="B83" s="7" t="s">
        <v>115</v>
      </c>
      <c r="C83" s="190"/>
      <c r="D83" s="190"/>
      <c r="E83" s="715"/>
      <c r="F83" s="193">
        <v>0</v>
      </c>
      <c r="G83" s="709"/>
      <c r="H83" s="193">
        <v>0</v>
      </c>
      <c r="I83" s="715"/>
      <c r="J83" s="193">
        <v>0</v>
      </c>
      <c r="L83" s="735"/>
      <c r="M83" s="1"/>
    </row>
    <row r="84" spans="1:13" ht="27.75" customHeight="1">
      <c r="A84" s="10"/>
      <c r="B84" s="1027" t="s">
        <v>385</v>
      </c>
      <c r="C84" s="1063"/>
      <c r="D84" s="1064"/>
      <c r="E84" s="715"/>
      <c r="F84" s="193">
        <v>0</v>
      </c>
      <c r="G84" s="709"/>
      <c r="H84" s="193">
        <v>0</v>
      </c>
      <c r="I84" s="715"/>
      <c r="J84" s="193">
        <v>0</v>
      </c>
      <c r="L84" s="736"/>
      <c r="M84" s="707" t="s">
        <v>251</v>
      </c>
    </row>
    <row r="85" spans="1:13" ht="12.75" customHeight="1">
      <c r="A85" s="10"/>
      <c r="B85" s="134" t="s">
        <v>369</v>
      </c>
      <c r="C85" s="23"/>
      <c r="D85" s="23"/>
      <c r="E85" s="716" t="s">
        <v>10</v>
      </c>
      <c r="F85" s="513">
        <f>+F80-F82-F83-F84</f>
        <v>0</v>
      </c>
      <c r="G85" s="710" t="s">
        <v>10</v>
      </c>
      <c r="H85" s="513">
        <f>+H80-H82-H83-H84</f>
        <v>0</v>
      </c>
      <c r="I85" s="720" t="s">
        <v>10</v>
      </c>
      <c r="J85" s="513">
        <f>+J80-J82-J83-J84</f>
        <v>0</v>
      </c>
      <c r="L85" s="737">
        <f>' 4 - Acad Serv Fees Etc. '!I13</f>
        <v>0</v>
      </c>
      <c r="M85" s="680" t="s">
        <v>258</v>
      </c>
    </row>
    <row r="86" spans="1:13">
      <c r="A86" s="10"/>
      <c r="B86" s="40" t="s">
        <v>311</v>
      </c>
      <c r="C86" s="22"/>
      <c r="D86" s="22"/>
      <c r="E86" s="717"/>
      <c r="F86" s="516">
        <v>0</v>
      </c>
      <c r="G86" s="711"/>
      <c r="H86" s="516">
        <v>0</v>
      </c>
      <c r="I86" s="721"/>
      <c r="J86" s="516">
        <v>0</v>
      </c>
      <c r="L86" s="730">
        <f>F86+H86+J86</f>
        <v>0</v>
      </c>
      <c r="M86" s="744" t="s">
        <v>400</v>
      </c>
    </row>
    <row r="87" spans="1:13" ht="12.75" customHeight="1">
      <c r="A87" s="10"/>
      <c r="B87" s="13"/>
      <c r="C87" s="13"/>
      <c r="D87" s="13"/>
      <c r="E87" s="718"/>
      <c r="F87" s="519"/>
      <c r="G87" s="712"/>
      <c r="H87" s="520"/>
      <c r="I87" s="722"/>
      <c r="J87" s="522"/>
      <c r="L87" s="734">
        <f>+L85-L86</f>
        <v>0</v>
      </c>
      <c r="M87" s="680" t="s">
        <v>395</v>
      </c>
    </row>
    <row r="88" spans="1:13" ht="13.5" thickBot="1">
      <c r="A88" s="10"/>
      <c r="B88" s="79" t="s">
        <v>386</v>
      </c>
      <c r="C88" s="30"/>
      <c r="D88" s="30"/>
      <c r="E88" s="719" t="s">
        <v>10</v>
      </c>
      <c r="F88" s="598" t="e">
        <f>+F85/F86</f>
        <v>#DIV/0!</v>
      </c>
      <c r="G88" s="713" t="s">
        <v>10</v>
      </c>
      <c r="H88" s="598" t="e">
        <f>+H85/H86</f>
        <v>#DIV/0!</v>
      </c>
      <c r="I88" s="723" t="s">
        <v>10</v>
      </c>
      <c r="J88" s="598" t="e">
        <f>+J85/J86</f>
        <v>#DIV/0!</v>
      </c>
    </row>
    <row r="89" spans="1:13" ht="7.5" customHeight="1" thickTop="1">
      <c r="A89" s="24"/>
      <c r="B89" s="22"/>
      <c r="C89" s="22"/>
      <c r="D89" s="22"/>
      <c r="E89" s="22"/>
      <c r="F89" s="22"/>
      <c r="G89" s="22"/>
      <c r="H89" s="40"/>
      <c r="I89" s="22"/>
      <c r="J89" s="128"/>
    </row>
    <row r="92" spans="1:13" ht="9" customHeight="1"/>
    <row r="93" spans="1:13" ht="18.75" customHeight="1">
      <c r="A93" s="29"/>
      <c r="B93" s="945" t="s">
        <v>307</v>
      </c>
      <c r="C93" s="946"/>
      <c r="D93" s="946"/>
      <c r="E93" s="946"/>
      <c r="F93" s="947"/>
      <c r="G93" s="947"/>
      <c r="H93" s="947"/>
      <c r="I93" s="947"/>
      <c r="J93" s="947"/>
      <c r="K93" s="26"/>
    </row>
    <row r="94" spans="1:13" ht="18.75" customHeight="1">
      <c r="A94" s="10"/>
      <c r="B94" s="951" t="s">
        <v>106</v>
      </c>
      <c r="C94" s="952"/>
      <c r="D94" s="952"/>
      <c r="E94" s="952"/>
      <c r="F94" s="953"/>
      <c r="G94" s="953"/>
      <c r="H94" s="953"/>
      <c r="I94" s="953"/>
      <c r="J94" s="953"/>
      <c r="K94" s="15"/>
    </row>
    <row r="95" spans="1:13" ht="8.25" customHeight="1">
      <c r="A95" s="24"/>
      <c r="B95" s="22"/>
      <c r="C95" s="22"/>
      <c r="D95" s="22"/>
      <c r="E95" s="22"/>
      <c r="F95" s="22"/>
      <c r="G95" s="22"/>
      <c r="H95" s="22"/>
      <c r="I95" s="22"/>
      <c r="J95" s="22"/>
      <c r="K95" s="25"/>
    </row>
    <row r="96" spans="1:13" ht="15.75">
      <c r="A96" s="29"/>
      <c r="B96" s="459"/>
      <c r="C96" s="585" t="s">
        <v>60</v>
      </c>
      <c r="D96" s="583"/>
      <c r="E96" s="1061" t="str">
        <f>E9</f>
        <v>A</v>
      </c>
      <c r="F96" s="1062"/>
      <c r="G96" s="1061" t="str">
        <f>G9</f>
        <v>B</v>
      </c>
      <c r="H96" s="1062"/>
      <c r="I96" s="1061" t="str">
        <f>I9</f>
        <v>C</v>
      </c>
      <c r="J96" s="1065"/>
      <c r="K96" s="26"/>
    </row>
    <row r="97" spans="1:13" ht="13.5" thickBot="1">
      <c r="A97" s="10"/>
      <c r="B97" s="89" t="s">
        <v>85</v>
      </c>
      <c r="C97" s="60"/>
      <c r="D97" s="461"/>
      <c r="E97" s="1056"/>
      <c r="F97" s="1057"/>
      <c r="G97" s="1056"/>
      <c r="H97" s="1057"/>
      <c r="I97" s="1056"/>
      <c r="J97" s="1057"/>
      <c r="K97" s="15"/>
    </row>
    <row r="98" spans="1:13">
      <c r="A98" s="10"/>
      <c r="B98" s="1023" t="s">
        <v>82</v>
      </c>
      <c r="C98" s="944"/>
      <c r="D98" s="1048"/>
      <c r="E98" s="146" t="s">
        <v>10</v>
      </c>
      <c r="F98" s="148">
        <f>F13</f>
        <v>0</v>
      </c>
      <c r="G98" s="147" t="s">
        <v>10</v>
      </c>
      <c r="H98" s="162">
        <f>H13</f>
        <v>0</v>
      </c>
      <c r="I98" s="146" t="s">
        <v>10</v>
      </c>
      <c r="J98" s="148">
        <f>J13</f>
        <v>0</v>
      </c>
      <c r="K98" s="15"/>
    </row>
    <row r="99" spans="1:13">
      <c r="A99" s="10"/>
      <c r="B99" s="1022" t="s">
        <v>83</v>
      </c>
      <c r="C99" s="941"/>
      <c r="D99" s="1049"/>
      <c r="E99" s="39"/>
      <c r="F99" s="97">
        <f>F14</f>
        <v>0</v>
      </c>
      <c r="G99" s="16"/>
      <c r="H99" s="16">
        <f>H14</f>
        <v>0</v>
      </c>
      <c r="I99" s="163"/>
      <c r="J99" s="97">
        <f>J14</f>
        <v>0</v>
      </c>
      <c r="K99" s="15"/>
    </row>
    <row r="100" spans="1:13">
      <c r="A100" s="10"/>
      <c r="B100" s="449" t="s">
        <v>101</v>
      </c>
      <c r="C100" s="150"/>
      <c r="D100" s="462"/>
      <c r="E100" s="157"/>
      <c r="F100" s="158">
        <f>F35</f>
        <v>0</v>
      </c>
      <c r="G100" s="151"/>
      <c r="H100" s="151">
        <f>H35</f>
        <v>0</v>
      </c>
      <c r="I100" s="163"/>
      <c r="J100" s="158">
        <f>J35</f>
        <v>0</v>
      </c>
      <c r="K100" s="15"/>
    </row>
    <row r="101" spans="1:13">
      <c r="A101" s="10"/>
      <c r="B101" s="449" t="s">
        <v>102</v>
      </c>
      <c r="C101" s="37"/>
      <c r="D101" s="38"/>
      <c r="E101" s="39"/>
      <c r="F101" s="97">
        <f>F53</f>
        <v>0</v>
      </c>
      <c r="G101" s="16"/>
      <c r="H101" s="16">
        <f>H53</f>
        <v>0</v>
      </c>
      <c r="I101" s="163"/>
      <c r="J101" s="97">
        <f>J53</f>
        <v>0</v>
      </c>
      <c r="K101" s="15"/>
    </row>
    <row r="102" spans="1:13">
      <c r="A102" s="10"/>
      <c r="B102" s="450" t="s">
        <v>344</v>
      </c>
      <c r="C102" s="445"/>
      <c r="D102" s="463"/>
      <c r="E102" s="457"/>
      <c r="F102" s="440">
        <f>F35+F53</f>
        <v>0</v>
      </c>
      <c r="G102" s="440"/>
      <c r="H102" s="440">
        <f>H35+H53</f>
        <v>0</v>
      </c>
      <c r="I102" s="458"/>
      <c r="J102" s="451">
        <f>J35+J53</f>
        <v>0</v>
      </c>
      <c r="K102" s="15"/>
    </row>
    <row r="103" spans="1:13">
      <c r="A103" s="152"/>
      <c r="B103" s="464" t="s">
        <v>103</v>
      </c>
      <c r="C103" s="444"/>
      <c r="D103" s="95"/>
      <c r="E103" s="106"/>
      <c r="F103" s="181" t="e">
        <f>F88</f>
        <v>#DIV/0!</v>
      </c>
      <c r="G103" s="456"/>
      <c r="H103" s="456" t="e">
        <f>H88</f>
        <v>#DIV/0!</v>
      </c>
      <c r="I103" s="167"/>
      <c r="J103" s="181" t="e">
        <f>J88</f>
        <v>#DIV/0!</v>
      </c>
      <c r="K103" s="15"/>
    </row>
    <row r="104" spans="1:13">
      <c r="A104" s="152"/>
      <c r="B104" s="453" t="s">
        <v>104</v>
      </c>
      <c r="C104" s="465"/>
      <c r="D104" s="466"/>
      <c r="E104" s="159"/>
      <c r="F104" s="164">
        <f>F72</f>
        <v>0</v>
      </c>
      <c r="G104" s="165"/>
      <c r="H104" s="165">
        <f>H72</f>
        <v>0</v>
      </c>
      <c r="I104" s="166"/>
      <c r="J104" s="164">
        <f>J72</f>
        <v>0</v>
      </c>
      <c r="K104" s="15"/>
    </row>
    <row r="105" spans="1:13">
      <c r="A105" s="152"/>
      <c r="B105" s="154" t="s">
        <v>345</v>
      </c>
      <c r="C105" s="149"/>
      <c r="D105" s="149"/>
      <c r="E105" s="160" t="s">
        <v>10</v>
      </c>
      <c r="F105" s="161" t="e">
        <f>+F98+F102+F103+F104</f>
        <v>#DIV/0!</v>
      </c>
      <c r="G105" s="160" t="s">
        <v>10</v>
      </c>
      <c r="H105" s="161" t="e">
        <f>+H98+H102+H103+H104</f>
        <v>#DIV/0!</v>
      </c>
      <c r="I105" s="160" t="s">
        <v>10</v>
      </c>
      <c r="J105" s="467" t="e">
        <f>+J98+J102+J103+J104</f>
        <v>#DIV/0!</v>
      </c>
      <c r="K105" s="15"/>
    </row>
    <row r="106" spans="1:13">
      <c r="A106" s="152"/>
      <c r="B106" s="154" t="s">
        <v>346</v>
      </c>
      <c r="C106" s="149"/>
      <c r="D106" s="149"/>
      <c r="E106" s="160" t="s">
        <v>10</v>
      </c>
      <c r="F106" s="161" t="e">
        <f>+F99+F102+F103+F104</f>
        <v>#DIV/0!</v>
      </c>
      <c r="G106" s="160" t="s">
        <v>10</v>
      </c>
      <c r="H106" s="161" t="e">
        <f>+H99+H102+H103+H104</f>
        <v>#DIV/0!</v>
      </c>
      <c r="I106" s="160" t="s">
        <v>10</v>
      </c>
      <c r="J106" s="467" t="e">
        <f>+J99+J102+J103+J104</f>
        <v>#DIV/0!</v>
      </c>
      <c r="K106" s="15"/>
    </row>
    <row r="107" spans="1:13">
      <c r="A107" s="10"/>
      <c r="B107" s="452" t="s">
        <v>141</v>
      </c>
      <c r="C107" s="35"/>
      <c r="D107" s="35" t="s">
        <v>105</v>
      </c>
      <c r="E107" s="102"/>
      <c r="F107" s="442">
        <f>'11 - Dorm Room and Board '!$D$12</f>
        <v>0</v>
      </c>
      <c r="G107" s="442">
        <f>'11 - Dorm Room and Board '!$D$12</f>
        <v>0</v>
      </c>
      <c r="H107" s="442">
        <f>'11 - Dorm Room and Board '!$D$12</f>
        <v>0</v>
      </c>
      <c r="I107" s="442">
        <f>'11 - Dorm Room and Board '!$D$12</f>
        <v>0</v>
      </c>
      <c r="J107" s="442">
        <f>'11 - Dorm Room and Board '!$D$12</f>
        <v>0</v>
      </c>
      <c r="K107" s="15"/>
      <c r="L107" s="624" t="s">
        <v>436</v>
      </c>
    </row>
    <row r="108" spans="1:13">
      <c r="A108" s="152"/>
      <c r="B108" s="449" t="s">
        <v>142</v>
      </c>
      <c r="C108" s="150"/>
      <c r="D108" s="37" t="s">
        <v>105</v>
      </c>
      <c r="E108" s="157"/>
      <c r="F108" s="235">
        <f>'11 - Dorm Room and Board '!$D$17</f>
        <v>0</v>
      </c>
      <c r="G108" s="235">
        <f>'11 - Dorm Room and Board '!$D$17</f>
        <v>0</v>
      </c>
      <c r="H108" s="235">
        <f>'11 - Dorm Room and Board '!$D$17</f>
        <v>0</v>
      </c>
      <c r="I108" s="235">
        <f>'11 - Dorm Room and Board '!$D$17</f>
        <v>0</v>
      </c>
      <c r="J108" s="235">
        <f>'11 - Dorm Room and Board '!$D$17</f>
        <v>0</v>
      </c>
      <c r="K108" s="15"/>
      <c r="L108" s="624" t="s">
        <v>387</v>
      </c>
      <c r="M108" s="624" t="s">
        <v>388</v>
      </c>
    </row>
    <row r="109" spans="1:13">
      <c r="A109" s="152"/>
      <c r="B109" s="447" t="s">
        <v>347</v>
      </c>
      <c r="C109" s="454"/>
      <c r="D109" s="455"/>
      <c r="E109" s="472"/>
      <c r="F109" s="470">
        <f>+F107+F108</f>
        <v>0</v>
      </c>
      <c r="G109" s="473"/>
      <c r="H109" s="470">
        <f>+H107+H108</f>
        <v>0</v>
      </c>
      <c r="I109" s="474"/>
      <c r="J109" s="470">
        <f>+J107+J108</f>
        <v>0</v>
      </c>
      <c r="K109" s="15"/>
      <c r="L109" s="624"/>
      <c r="M109" s="624" t="s">
        <v>290</v>
      </c>
    </row>
    <row r="110" spans="1:13">
      <c r="A110" s="10"/>
      <c r="B110" s="154" t="s">
        <v>348</v>
      </c>
      <c r="C110" s="23"/>
      <c r="D110" s="23"/>
      <c r="E110" s="160" t="s">
        <v>10</v>
      </c>
      <c r="F110" s="161" t="e">
        <f>+F105+F107+F108</f>
        <v>#DIV/0!</v>
      </c>
      <c r="G110" s="160" t="s">
        <v>10</v>
      </c>
      <c r="H110" s="82" t="e">
        <f>+H105+H107+H108</f>
        <v>#DIV/0!</v>
      </c>
      <c r="I110" s="160" t="s">
        <v>10</v>
      </c>
      <c r="J110" s="467" t="e">
        <f>+J105+J107+J108</f>
        <v>#DIV/0!</v>
      </c>
      <c r="K110" s="15"/>
    </row>
    <row r="111" spans="1:13">
      <c r="A111" s="10"/>
      <c r="B111" s="154" t="s">
        <v>349</v>
      </c>
      <c r="C111" s="23"/>
      <c r="D111" s="23"/>
      <c r="E111" s="160" t="s">
        <v>10</v>
      </c>
      <c r="F111" s="161" t="e">
        <f>+F106+F107+F108</f>
        <v>#DIV/0!</v>
      </c>
      <c r="G111" s="160" t="s">
        <v>10</v>
      </c>
      <c r="H111" s="82" t="e">
        <f>+H106+H107+H108</f>
        <v>#DIV/0!</v>
      </c>
      <c r="I111" s="160" t="s">
        <v>10</v>
      </c>
      <c r="J111" s="467" t="e">
        <f>+J106+J107+J108</f>
        <v>#DIV/0!</v>
      </c>
      <c r="K111" s="25"/>
    </row>
    <row r="112" spans="1:13">
      <c r="A112" s="597"/>
      <c r="B112" s="541" t="s">
        <v>137</v>
      </c>
      <c r="C112" s="365"/>
      <c r="D112" s="365"/>
      <c r="E112" s="446"/>
      <c r="F112" s="544" t="e">
        <f>+F98/F11</f>
        <v>#DIV/0!</v>
      </c>
      <c r="G112" s="545"/>
      <c r="H112" s="544" t="e">
        <f>+H98/H11</f>
        <v>#DIV/0!</v>
      </c>
      <c r="I112" s="545"/>
      <c r="J112" s="544" t="e">
        <f>+J98/J11</f>
        <v>#DIV/0!</v>
      </c>
      <c r="K112" s="46"/>
    </row>
    <row r="113" spans="1:11">
      <c r="A113" s="424"/>
      <c r="B113" s="542" t="s">
        <v>138</v>
      </c>
      <c r="C113" s="253"/>
      <c r="D113" s="253"/>
      <c r="E113" s="543"/>
      <c r="F113" s="546" t="e">
        <f>+F99/F11</f>
        <v>#DIV/0!</v>
      </c>
      <c r="G113" s="547"/>
      <c r="H113" s="546" t="e">
        <f>+H99/H11</f>
        <v>#DIV/0!</v>
      </c>
      <c r="I113" s="547"/>
      <c r="J113" s="546" t="e">
        <f>+J99/J11</f>
        <v>#DIV/0!</v>
      </c>
      <c r="K113" s="53"/>
    </row>
    <row r="114" spans="1:11">
      <c r="B114" s="145"/>
    </row>
  </sheetData>
  <mergeCells count="83">
    <mergeCell ref="I96:J96"/>
    <mergeCell ref="B79:D79"/>
    <mergeCell ref="G71:H71"/>
    <mergeCell ref="I70:J70"/>
    <mergeCell ref="G64:J64"/>
    <mergeCell ref="B80:D80"/>
    <mergeCell ref="G70:H70"/>
    <mergeCell ref="B68:J68"/>
    <mergeCell ref="B93:J93"/>
    <mergeCell ref="E97:F97"/>
    <mergeCell ref="G97:H97"/>
    <mergeCell ref="I97:J97"/>
    <mergeCell ref="B51:D51"/>
    <mergeCell ref="A66:J66"/>
    <mergeCell ref="B77:J77"/>
    <mergeCell ref="E70:F70"/>
    <mergeCell ref="I71:J71"/>
    <mergeCell ref="E71:F71"/>
    <mergeCell ref="B52:D52"/>
    <mergeCell ref="E96:F96"/>
    <mergeCell ref="G96:H96"/>
    <mergeCell ref="B94:J94"/>
    <mergeCell ref="A60:J60"/>
    <mergeCell ref="B59:J59"/>
    <mergeCell ref="B84:D84"/>
    <mergeCell ref="B43:D43"/>
    <mergeCell ref="B44:D44"/>
    <mergeCell ref="A7:J7"/>
    <mergeCell ref="E9:F9"/>
    <mergeCell ref="G9:H9"/>
    <mergeCell ref="I9:J9"/>
    <mergeCell ref="B34:D34"/>
    <mergeCell ref="I10:J10"/>
    <mergeCell ref="B33:D33"/>
    <mergeCell ref="B29:D29"/>
    <mergeCell ref="B31:D31"/>
    <mergeCell ref="B32:D32"/>
    <mergeCell ref="B25:D25"/>
    <mergeCell ref="B26:D26"/>
    <mergeCell ref="B30:D30"/>
    <mergeCell ref="B16:D16"/>
    <mergeCell ref="B45:D45"/>
    <mergeCell ref="B53:D53"/>
    <mergeCell ref="B61:J61"/>
    <mergeCell ref="B54:D54"/>
    <mergeCell ref="B58:J58"/>
    <mergeCell ref="B46:D46"/>
    <mergeCell ref="B98:D98"/>
    <mergeCell ref="B99:D99"/>
    <mergeCell ref="B49:D49"/>
    <mergeCell ref="B50:D50"/>
    <mergeCell ref="B47:D47"/>
    <mergeCell ref="B27:D27"/>
    <mergeCell ref="B28:D28"/>
    <mergeCell ref="B40:D40"/>
    <mergeCell ref="B41:D41"/>
    <mergeCell ref="B42:D42"/>
    <mergeCell ref="B35:D35"/>
    <mergeCell ref="B37:D37"/>
    <mergeCell ref="B36:D36"/>
    <mergeCell ref="B38:D38"/>
    <mergeCell ref="B39:D39"/>
    <mergeCell ref="G4:J4"/>
    <mergeCell ref="G5:J5"/>
    <mergeCell ref="A4:B4"/>
    <mergeCell ref="A5:B5"/>
    <mergeCell ref="C4:E4"/>
    <mergeCell ref="A8:K8"/>
    <mergeCell ref="B24:D24"/>
    <mergeCell ref="B20:D20"/>
    <mergeCell ref="B21:D21"/>
    <mergeCell ref="B22:D22"/>
    <mergeCell ref="B14:D14"/>
    <mergeCell ref="B15:D15"/>
    <mergeCell ref="B19:D19"/>
    <mergeCell ref="B13:D13"/>
    <mergeCell ref="B9:D9"/>
    <mergeCell ref="B23:D23"/>
    <mergeCell ref="E10:F10"/>
    <mergeCell ref="G10:H10"/>
    <mergeCell ref="B12:D12"/>
    <mergeCell ref="B17:D17"/>
    <mergeCell ref="B18:D18"/>
  </mergeCells>
  <phoneticPr fontId="0" type="noConversion"/>
  <printOptions horizontalCentered="1"/>
  <pageMargins left="0" right="0" top="0.25" bottom="0.5" header="0" footer="0.25"/>
  <pageSetup scale="90" orientation="portrait" r:id="rId1"/>
  <headerFooter alignWithMargins="0">
    <oddHeader>&amp;L&amp;8Form Date:  August 2001
Form Revised:  June 2016</oddHeader>
    <oddFooter>&amp;L&amp;8Date Printed:  &amp;D  &amp;T
&amp;Z&amp;F  &amp;A</oddFooter>
  </headerFooter>
  <rowBreaks count="1" manualBreakCount="1">
    <brk id="61" max="16383"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114"/>
  <sheetViews>
    <sheetView showGridLines="0" zoomScaleNormal="100" workbookViewId="0">
      <selection activeCell="B1" sqref="B1"/>
    </sheetView>
  </sheetViews>
  <sheetFormatPr defaultRowHeight="12.75"/>
  <cols>
    <col min="1" max="1" width="1.5703125" customWidth="1"/>
    <col min="3" max="3" width="13.140625" customWidth="1"/>
    <col min="4" max="4" width="20.5703125"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85546875" customWidth="1"/>
    <col min="13" max="13" width="83.5703125" customWidth="1"/>
  </cols>
  <sheetData>
    <row r="1" spans="1:11" ht="15">
      <c r="B1" s="382" t="s">
        <v>213</v>
      </c>
      <c r="C1" s="338"/>
      <c r="D1" s="338"/>
      <c r="E1" s="338"/>
      <c r="F1" s="338"/>
      <c r="G1" s="338"/>
      <c r="H1" s="338"/>
      <c r="I1" s="338"/>
      <c r="J1" s="338"/>
    </row>
    <row r="2" spans="1:11" ht="15">
      <c r="B2" s="382" t="s">
        <v>304</v>
      </c>
      <c r="C2" s="338"/>
      <c r="D2" s="338"/>
      <c r="E2" s="338"/>
      <c r="F2" s="338"/>
      <c r="G2" s="338"/>
      <c r="H2" s="338"/>
      <c r="I2" s="338"/>
      <c r="J2" s="338"/>
    </row>
    <row r="3" spans="1:11">
      <c r="B3" s="338"/>
      <c r="C3" s="338"/>
      <c r="D3" s="338"/>
      <c r="E3" s="338"/>
      <c r="F3" s="338"/>
      <c r="G3" s="338"/>
      <c r="H3" s="338"/>
      <c r="I3" s="338"/>
      <c r="J3" s="338"/>
    </row>
    <row r="4" spans="1:11" ht="15" customHeight="1">
      <c r="A4" s="919" t="s">
        <v>0</v>
      </c>
      <c r="B4" s="919"/>
      <c r="C4" s="897">
        <f>'1 - College Board Cost Data'!C3:E3</f>
        <v>0</v>
      </c>
      <c r="D4" s="897"/>
      <c r="E4" s="898"/>
      <c r="F4" s="41" t="s">
        <v>1</v>
      </c>
      <c r="G4" s="897"/>
      <c r="H4" s="897"/>
      <c r="I4" s="897"/>
      <c r="J4" s="897"/>
      <c r="K4" s="1"/>
    </row>
    <row r="5" spans="1:11">
      <c r="A5" s="994"/>
      <c r="B5" s="994"/>
      <c r="C5" s="27"/>
      <c r="D5" s="27"/>
      <c r="E5" s="27"/>
      <c r="F5" s="41" t="s">
        <v>2</v>
      </c>
      <c r="G5" s="993"/>
      <c r="H5" s="993"/>
      <c r="I5" s="993"/>
      <c r="J5" s="993"/>
      <c r="K5" s="1"/>
    </row>
    <row r="6" spans="1:11" ht="6.75" customHeight="1">
      <c r="A6" s="1"/>
      <c r="B6" s="1"/>
      <c r="C6" s="1"/>
      <c r="D6" s="1"/>
      <c r="E6" s="1"/>
      <c r="F6" s="1"/>
      <c r="G6" s="1"/>
      <c r="H6" s="1"/>
      <c r="I6" s="1"/>
      <c r="J6" s="1"/>
      <c r="K6" s="1"/>
    </row>
    <row r="7" spans="1:11" ht="15" customHeight="1">
      <c r="A7" s="1052" t="s">
        <v>75</v>
      </c>
      <c r="B7" s="1052"/>
      <c r="C7" s="1052"/>
      <c r="D7" s="1052"/>
      <c r="E7" s="1052"/>
      <c r="F7" s="1052"/>
      <c r="G7" s="1052"/>
      <c r="H7" s="1052"/>
      <c r="I7" s="1052"/>
      <c r="J7" s="1053"/>
      <c r="K7" s="2"/>
    </row>
    <row r="8" spans="1:11" ht="42.75" customHeight="1">
      <c r="A8" s="899" t="s">
        <v>396</v>
      </c>
      <c r="B8" s="1041"/>
      <c r="C8" s="1041"/>
      <c r="D8" s="1041"/>
      <c r="E8" s="1041"/>
      <c r="F8" s="1041"/>
      <c r="G8" s="1041"/>
      <c r="H8" s="1041"/>
      <c r="I8" s="1041"/>
      <c r="J8" s="1042"/>
      <c r="K8" s="1043"/>
    </row>
    <row r="9" spans="1:11" ht="15.75" customHeight="1">
      <c r="A9" s="213"/>
      <c r="B9" s="1044" t="s">
        <v>42</v>
      </c>
      <c r="C9" s="1044"/>
      <c r="D9" s="1045"/>
      <c r="E9" s="1054" t="s">
        <v>260</v>
      </c>
      <c r="F9" s="1055"/>
      <c r="G9" s="1054" t="s">
        <v>261</v>
      </c>
      <c r="H9" s="1055"/>
      <c r="I9" s="1054" t="s">
        <v>262</v>
      </c>
      <c r="J9" s="1055"/>
      <c r="K9" s="9"/>
    </row>
    <row r="10" spans="1:11">
      <c r="A10" s="119"/>
      <c r="B10" s="134" t="s">
        <v>76</v>
      </c>
      <c r="C10" s="134"/>
      <c r="D10" s="134"/>
      <c r="E10" s="1046"/>
      <c r="F10" s="1047"/>
      <c r="G10" s="1046"/>
      <c r="H10" s="1047"/>
      <c r="I10" s="1046"/>
      <c r="J10" s="1047"/>
      <c r="K10" s="9"/>
    </row>
    <row r="11" spans="1:11" ht="15.75" customHeight="1" thickBot="1">
      <c r="A11" s="6"/>
      <c r="B11" s="590" t="s">
        <v>136</v>
      </c>
      <c r="C11" s="590"/>
      <c r="D11" s="590"/>
      <c r="E11" s="591"/>
      <c r="F11" s="592"/>
      <c r="G11" s="591"/>
      <c r="H11" s="592"/>
      <c r="I11" s="591"/>
      <c r="J11" s="592"/>
      <c r="K11" s="9"/>
    </row>
    <row r="12" spans="1:11">
      <c r="A12" s="10"/>
      <c r="B12" s="892" t="s">
        <v>9</v>
      </c>
      <c r="C12" s="893"/>
      <c r="D12" s="893"/>
      <c r="E12" s="91"/>
      <c r="F12" s="92"/>
      <c r="G12" s="91"/>
      <c r="H12" s="92"/>
      <c r="I12" s="91"/>
      <c r="J12" s="92"/>
      <c r="K12" s="9"/>
    </row>
    <row r="13" spans="1:11">
      <c r="A13" s="10"/>
      <c r="B13" s="941" t="s">
        <v>20</v>
      </c>
      <c r="C13" s="941"/>
      <c r="D13" s="941"/>
      <c r="E13" s="93" t="s">
        <v>10</v>
      </c>
      <c r="F13" s="94"/>
      <c r="G13" s="93" t="s">
        <v>10</v>
      </c>
      <c r="H13" s="94"/>
      <c r="I13" s="93" t="s">
        <v>10</v>
      </c>
      <c r="J13" s="180"/>
      <c r="K13" s="9"/>
    </row>
    <row r="14" spans="1:11">
      <c r="A14" s="10"/>
      <c r="B14" s="941" t="s">
        <v>72</v>
      </c>
      <c r="C14" s="941"/>
      <c r="D14" s="941"/>
      <c r="E14" s="93" t="s">
        <v>10</v>
      </c>
      <c r="F14" s="94"/>
      <c r="G14" s="93" t="s">
        <v>10</v>
      </c>
      <c r="H14" s="94"/>
      <c r="I14" s="93" t="s">
        <v>10</v>
      </c>
      <c r="J14" s="180"/>
      <c r="K14" s="9"/>
    </row>
    <row r="15" spans="1:11" ht="6" customHeight="1">
      <c r="A15" s="10"/>
      <c r="B15" s="921"/>
      <c r="C15" s="922"/>
      <c r="D15" s="922"/>
      <c r="E15" s="39"/>
      <c r="F15" s="95"/>
      <c r="G15" s="106"/>
      <c r="H15" s="95"/>
      <c r="I15" s="106"/>
      <c r="J15" s="180"/>
      <c r="K15" s="9"/>
    </row>
    <row r="16" spans="1:11">
      <c r="A16" s="10"/>
      <c r="B16" s="921" t="s">
        <v>333</v>
      </c>
      <c r="C16" s="941"/>
      <c r="D16" s="941"/>
      <c r="E16" s="93"/>
      <c r="F16" s="94"/>
      <c r="G16" s="107"/>
      <c r="H16" s="94"/>
      <c r="I16" s="107"/>
      <c r="J16" s="94"/>
      <c r="K16" s="15"/>
    </row>
    <row r="17" spans="1:13">
      <c r="A17" s="10"/>
      <c r="B17" s="896" t="s">
        <v>140</v>
      </c>
      <c r="C17" s="896"/>
      <c r="D17" s="896"/>
      <c r="E17" s="93"/>
      <c r="F17" s="94"/>
      <c r="G17" s="107"/>
      <c r="H17" s="94"/>
      <c r="I17" s="107"/>
      <c r="J17" s="97"/>
      <c r="K17" s="15"/>
    </row>
    <row r="18" spans="1:13">
      <c r="A18" s="10"/>
      <c r="B18" s="896" t="s">
        <v>91</v>
      </c>
      <c r="C18" s="896"/>
      <c r="D18" s="896"/>
      <c r="E18" s="96"/>
      <c r="F18" s="97"/>
      <c r="G18" s="108"/>
      <c r="H18" s="97"/>
      <c r="I18" s="109"/>
      <c r="J18" s="97"/>
      <c r="K18" s="15"/>
    </row>
    <row r="19" spans="1:13">
      <c r="A19" s="10"/>
      <c r="B19" s="896" t="s">
        <v>210</v>
      </c>
      <c r="C19" s="896"/>
      <c r="D19" s="896"/>
      <c r="E19" s="96"/>
      <c r="F19" s="97"/>
      <c r="G19" s="108"/>
      <c r="H19" s="97"/>
      <c r="I19" s="109"/>
      <c r="J19" s="97"/>
      <c r="K19" s="15"/>
    </row>
    <row r="20" spans="1:13">
      <c r="A20" s="10"/>
      <c r="B20" s="896" t="s">
        <v>171</v>
      </c>
      <c r="C20" s="896"/>
      <c r="D20" s="896"/>
      <c r="E20" s="39"/>
      <c r="F20" s="97"/>
      <c r="G20" s="109"/>
      <c r="H20" s="97"/>
      <c r="I20" s="109"/>
      <c r="J20" s="97"/>
      <c r="K20" s="15"/>
    </row>
    <row r="21" spans="1:13">
      <c r="A21" s="10"/>
      <c r="B21" s="896" t="s">
        <v>13</v>
      </c>
      <c r="C21" s="896"/>
      <c r="D21" s="896"/>
      <c r="E21" s="39"/>
      <c r="F21" s="97"/>
      <c r="G21" s="109"/>
      <c r="H21" s="97"/>
      <c r="I21" s="109"/>
      <c r="J21" s="97"/>
      <c r="K21" s="15"/>
    </row>
    <row r="22" spans="1:13">
      <c r="A22" s="10"/>
      <c r="B22" s="896" t="s">
        <v>89</v>
      </c>
      <c r="C22" s="896"/>
      <c r="D22" s="896"/>
      <c r="E22" s="39"/>
      <c r="F22" s="97"/>
      <c r="G22" s="109"/>
      <c r="H22" s="97"/>
      <c r="I22" s="109"/>
      <c r="J22" s="97"/>
      <c r="K22" s="15"/>
    </row>
    <row r="23" spans="1:13">
      <c r="A23" s="10"/>
      <c r="B23" s="896" t="s">
        <v>174</v>
      </c>
      <c r="C23" s="896"/>
      <c r="D23" s="896"/>
      <c r="E23" s="39"/>
      <c r="F23" s="97"/>
      <c r="G23" s="109"/>
      <c r="H23" s="97"/>
      <c r="I23" s="109"/>
      <c r="J23" s="97"/>
      <c r="K23" s="15"/>
    </row>
    <row r="24" spans="1:13">
      <c r="A24" s="10"/>
      <c r="B24" s="896" t="s">
        <v>12</v>
      </c>
      <c r="C24" s="896"/>
      <c r="D24" s="896"/>
      <c r="E24" s="39"/>
      <c r="F24" s="97"/>
      <c r="G24" s="109"/>
      <c r="H24" s="97"/>
      <c r="I24" s="109"/>
      <c r="J24" s="97"/>
      <c r="K24" s="15"/>
    </row>
    <row r="25" spans="1:13">
      <c r="A25" s="10"/>
      <c r="B25" s="896" t="s">
        <v>170</v>
      </c>
      <c r="C25" s="896"/>
      <c r="D25" s="896"/>
      <c r="E25" s="39"/>
      <c r="F25" s="97"/>
      <c r="G25" s="109"/>
      <c r="H25" s="97"/>
      <c r="I25" s="109"/>
      <c r="J25" s="97"/>
      <c r="K25" s="15"/>
    </row>
    <row r="26" spans="1:13">
      <c r="A26" s="10"/>
      <c r="B26" s="974" t="s">
        <v>139</v>
      </c>
      <c r="C26" s="974"/>
      <c r="D26" s="974"/>
      <c r="E26" s="39"/>
      <c r="F26" s="97"/>
      <c r="G26" s="109"/>
      <c r="H26" s="97"/>
      <c r="I26" s="109"/>
      <c r="J26" s="97"/>
      <c r="K26" s="15"/>
    </row>
    <row r="27" spans="1:13">
      <c r="A27" s="10"/>
      <c r="B27" s="896" t="s">
        <v>90</v>
      </c>
      <c r="C27" s="896"/>
      <c r="D27" s="896"/>
      <c r="E27" s="39"/>
      <c r="F27" s="97"/>
      <c r="G27" s="109"/>
      <c r="H27" s="97"/>
      <c r="I27" s="109"/>
      <c r="J27" s="97"/>
      <c r="K27" s="15"/>
    </row>
    <row r="28" spans="1:13">
      <c r="A28" s="10"/>
      <c r="B28" s="896" t="s">
        <v>88</v>
      </c>
      <c r="C28" s="896"/>
      <c r="D28" s="896"/>
      <c r="E28" s="39"/>
      <c r="F28" s="97"/>
      <c r="G28" s="109"/>
      <c r="H28" s="97"/>
      <c r="I28" s="109"/>
      <c r="J28" s="97"/>
      <c r="K28" s="15"/>
    </row>
    <row r="29" spans="1:13">
      <c r="A29" s="10"/>
      <c r="B29" s="896" t="s">
        <v>97</v>
      </c>
      <c r="C29" s="896"/>
      <c r="D29" s="896"/>
      <c r="E29" s="39"/>
      <c r="F29" s="97"/>
      <c r="G29" s="109"/>
      <c r="H29" s="97"/>
      <c r="I29" s="109"/>
      <c r="J29" s="97"/>
      <c r="K29" s="15"/>
    </row>
    <row r="30" spans="1:13">
      <c r="A30" s="10"/>
      <c r="B30" s="895"/>
      <c r="C30" s="895"/>
      <c r="D30" s="895"/>
      <c r="E30" s="103"/>
      <c r="F30" s="97"/>
      <c r="G30" s="109"/>
      <c r="H30" s="97"/>
      <c r="I30" s="109"/>
      <c r="J30" s="97"/>
      <c r="K30" s="170"/>
      <c r="L30" s="19"/>
      <c r="M30" s="19"/>
    </row>
    <row r="31" spans="1:13">
      <c r="A31" s="10"/>
      <c r="B31" s="895"/>
      <c r="C31" s="895"/>
      <c r="D31" s="895"/>
      <c r="E31" s="103"/>
      <c r="F31" s="97"/>
      <c r="G31" s="109"/>
      <c r="H31" s="97"/>
      <c r="I31" s="109"/>
      <c r="J31" s="97"/>
      <c r="K31" s="170"/>
      <c r="L31" s="19"/>
      <c r="M31" s="19"/>
    </row>
    <row r="32" spans="1:13">
      <c r="A32" s="10"/>
      <c r="B32" s="895"/>
      <c r="C32" s="895"/>
      <c r="D32" s="895"/>
      <c r="E32" s="103"/>
      <c r="F32" s="105"/>
      <c r="G32" s="111"/>
      <c r="H32" s="105"/>
      <c r="I32" s="111"/>
      <c r="J32" s="105"/>
      <c r="K32" s="170"/>
      <c r="L32" s="19"/>
      <c r="M32" s="19"/>
    </row>
    <row r="33" spans="1:13" ht="12" customHeight="1">
      <c r="A33" s="10"/>
      <c r="B33" s="895"/>
      <c r="C33" s="895"/>
      <c r="D33" s="895"/>
      <c r="E33" s="103"/>
      <c r="F33" s="105"/>
      <c r="G33" s="111"/>
      <c r="H33" s="105"/>
      <c r="I33" s="111"/>
      <c r="J33" s="105"/>
      <c r="K33" s="170"/>
      <c r="L33" s="19"/>
      <c r="M33" s="19"/>
    </row>
    <row r="34" spans="1:13" ht="12" customHeight="1">
      <c r="A34" s="10"/>
      <c r="B34" s="1038"/>
      <c r="C34" s="1038"/>
      <c r="D34" s="1038"/>
      <c r="E34" s="171"/>
      <c r="F34" s="172"/>
      <c r="G34" s="173"/>
      <c r="H34" s="172"/>
      <c r="I34" s="173"/>
      <c r="J34" s="172"/>
      <c r="K34" s="170"/>
      <c r="L34" s="19"/>
      <c r="M34" s="19"/>
    </row>
    <row r="35" spans="1:13" ht="13.5">
      <c r="A35" s="10"/>
      <c r="B35" s="942" t="s">
        <v>100</v>
      </c>
      <c r="C35" s="942"/>
      <c r="D35" s="942"/>
      <c r="E35" s="174" t="s">
        <v>10</v>
      </c>
      <c r="F35" s="175">
        <f>SUM(F17:F34)</f>
        <v>0</v>
      </c>
      <c r="G35" s="176" t="s">
        <v>10</v>
      </c>
      <c r="H35" s="175">
        <f>SUM(H17:H34)</f>
        <v>0</v>
      </c>
      <c r="I35" s="176" t="s">
        <v>10</v>
      </c>
      <c r="J35" s="175">
        <f>SUM(J17:J34)</f>
        <v>0</v>
      </c>
      <c r="K35" s="170"/>
      <c r="L35" s="19"/>
      <c r="M35" s="19"/>
    </row>
    <row r="36" spans="1:13">
      <c r="A36" s="10"/>
      <c r="B36" s="920" t="s">
        <v>339</v>
      </c>
      <c r="C36" s="895"/>
      <c r="D36" s="895"/>
      <c r="E36" s="177"/>
      <c r="F36" s="178"/>
      <c r="G36" s="179"/>
      <c r="H36" s="178"/>
      <c r="I36" s="179"/>
      <c r="J36" s="178"/>
      <c r="K36" s="170"/>
      <c r="L36" s="19"/>
      <c r="M36" s="19"/>
    </row>
    <row r="37" spans="1:13">
      <c r="A37" s="10"/>
      <c r="B37" s="895" t="s">
        <v>94</v>
      </c>
      <c r="C37" s="895"/>
      <c r="D37" s="895"/>
      <c r="E37" s="177"/>
      <c r="F37" s="94"/>
      <c r="G37" s="110"/>
      <c r="H37" s="94"/>
      <c r="I37" s="110"/>
      <c r="J37" s="94"/>
      <c r="K37" s="170"/>
      <c r="L37" s="19"/>
      <c r="M37" s="500"/>
    </row>
    <row r="38" spans="1:13">
      <c r="A38" s="10"/>
      <c r="B38" s="895" t="s">
        <v>174</v>
      </c>
      <c r="C38" s="895"/>
      <c r="D38" s="895"/>
      <c r="E38" s="103"/>
      <c r="F38" s="97"/>
      <c r="G38" s="109"/>
      <c r="H38" s="97"/>
      <c r="I38" s="109"/>
      <c r="J38" s="97"/>
      <c r="K38" s="170"/>
      <c r="L38" s="19"/>
      <c r="M38" s="19"/>
    </row>
    <row r="39" spans="1:13">
      <c r="A39" s="10"/>
      <c r="B39" s="895" t="s">
        <v>95</v>
      </c>
      <c r="C39" s="895"/>
      <c r="D39" s="895"/>
      <c r="E39" s="103"/>
      <c r="F39" s="97"/>
      <c r="G39" s="109"/>
      <c r="H39" s="97"/>
      <c r="I39" s="109"/>
      <c r="J39" s="97"/>
      <c r="K39" s="170"/>
      <c r="L39" s="19"/>
      <c r="M39" s="19"/>
    </row>
    <row r="40" spans="1:13">
      <c r="A40" s="10"/>
      <c r="B40" s="896" t="s">
        <v>96</v>
      </c>
      <c r="C40" s="896"/>
      <c r="D40" s="923"/>
      <c r="E40" s="103"/>
      <c r="F40" s="97"/>
      <c r="G40" s="109"/>
      <c r="H40" s="97"/>
      <c r="I40" s="109"/>
      <c r="J40" s="97"/>
      <c r="K40" s="170"/>
      <c r="L40" s="19"/>
      <c r="M40" s="19"/>
    </row>
    <row r="41" spans="1:13">
      <c r="A41" s="10"/>
      <c r="B41" s="896" t="s">
        <v>134</v>
      </c>
      <c r="C41" s="896"/>
      <c r="D41" s="923"/>
      <c r="E41" s="103"/>
      <c r="F41" s="97"/>
      <c r="G41" s="109"/>
      <c r="H41" s="97"/>
      <c r="I41" s="109"/>
      <c r="J41" s="97"/>
      <c r="K41" s="170"/>
      <c r="L41" s="19"/>
      <c r="M41" s="19"/>
    </row>
    <row r="42" spans="1:13">
      <c r="A42" s="10"/>
      <c r="B42" s="896" t="s">
        <v>54</v>
      </c>
      <c r="C42" s="896"/>
      <c r="D42" s="923"/>
      <c r="E42" s="103"/>
      <c r="F42" s="97"/>
      <c r="G42" s="111"/>
      <c r="H42" s="97"/>
      <c r="I42" s="111"/>
      <c r="J42" s="97"/>
      <c r="K42" s="170"/>
      <c r="L42" s="19"/>
      <c r="M42" s="19"/>
    </row>
    <row r="43" spans="1:13">
      <c r="A43" s="10"/>
      <c r="B43" s="896" t="s">
        <v>11</v>
      </c>
      <c r="C43" s="896"/>
      <c r="D43" s="923"/>
      <c r="E43" s="103"/>
      <c r="F43" s="97"/>
      <c r="G43" s="111"/>
      <c r="H43" s="97"/>
      <c r="I43" s="111"/>
      <c r="J43" s="97"/>
      <c r="K43" s="170"/>
      <c r="L43" s="19"/>
      <c r="M43" s="19"/>
    </row>
    <row r="44" spans="1:13">
      <c r="A44" s="10"/>
      <c r="B44" s="896" t="s">
        <v>92</v>
      </c>
      <c r="C44" s="896"/>
      <c r="D44" s="923"/>
      <c r="E44" s="104"/>
      <c r="F44" s="105"/>
      <c r="G44" s="111"/>
      <c r="H44" s="105"/>
      <c r="I44" s="111"/>
      <c r="J44" s="105"/>
      <c r="K44" s="170"/>
      <c r="L44" s="19"/>
      <c r="M44" s="19"/>
    </row>
    <row r="45" spans="1:13">
      <c r="A45" s="10"/>
      <c r="B45" s="896" t="s">
        <v>71</v>
      </c>
      <c r="C45" s="896"/>
      <c r="D45" s="923"/>
      <c r="E45" s="104"/>
      <c r="F45" s="105"/>
      <c r="G45" s="111"/>
      <c r="H45" s="105"/>
      <c r="I45" s="111"/>
      <c r="J45" s="105"/>
      <c r="K45" s="170"/>
      <c r="L45" s="19"/>
      <c r="M45" s="19"/>
    </row>
    <row r="46" spans="1:13">
      <c r="A46" s="10"/>
      <c r="B46" s="896" t="s">
        <v>93</v>
      </c>
      <c r="C46" s="896"/>
      <c r="D46" s="923"/>
      <c r="E46" s="104"/>
      <c r="F46" s="105"/>
      <c r="G46" s="111"/>
      <c r="H46" s="105"/>
      <c r="I46" s="111"/>
      <c r="J46" s="105"/>
      <c r="K46" s="170"/>
      <c r="L46" s="19"/>
      <c r="M46" s="19"/>
    </row>
    <row r="47" spans="1:13">
      <c r="A47" s="10"/>
      <c r="B47" s="896" t="s">
        <v>173</v>
      </c>
      <c r="C47" s="922"/>
      <c r="D47" s="960"/>
      <c r="E47" s="104"/>
      <c r="F47" s="105"/>
      <c r="G47" s="111"/>
      <c r="H47" s="105"/>
      <c r="I47" s="111"/>
      <c r="J47" s="105"/>
      <c r="K47" s="170"/>
      <c r="L47" s="19"/>
      <c r="M47" s="19"/>
    </row>
    <row r="48" spans="1:13" ht="12" customHeight="1">
      <c r="A48" s="10"/>
      <c r="B48" s="312" t="s">
        <v>97</v>
      </c>
      <c r="C48" s="312"/>
      <c r="D48" s="312"/>
      <c r="E48" s="103"/>
      <c r="F48" s="105"/>
      <c r="G48" s="111"/>
      <c r="H48" s="105"/>
      <c r="I48" s="111"/>
      <c r="J48" s="105"/>
      <c r="K48" s="170"/>
      <c r="L48" s="19"/>
      <c r="M48" s="19"/>
    </row>
    <row r="49" spans="1:13" ht="12" customHeight="1">
      <c r="A49" s="10"/>
      <c r="B49" s="895"/>
      <c r="C49" s="895"/>
      <c r="D49" s="895"/>
      <c r="E49" s="103"/>
      <c r="F49" s="105"/>
      <c r="G49" s="111"/>
      <c r="H49" s="105"/>
      <c r="I49" s="111"/>
      <c r="J49" s="105"/>
      <c r="K49" s="170"/>
      <c r="L49" s="19"/>
      <c r="M49" s="19"/>
    </row>
    <row r="50" spans="1:13" ht="12" customHeight="1">
      <c r="A50" s="10"/>
      <c r="B50" s="895"/>
      <c r="C50" s="895"/>
      <c r="D50" s="895"/>
      <c r="E50" s="103"/>
      <c r="F50" s="105"/>
      <c r="G50" s="111"/>
      <c r="H50" s="105"/>
      <c r="I50" s="111"/>
      <c r="J50" s="105"/>
      <c r="K50" s="170"/>
      <c r="L50" s="19"/>
      <c r="M50" s="19"/>
    </row>
    <row r="51" spans="1:13" ht="12" customHeight="1">
      <c r="A51" s="10"/>
      <c r="B51" s="895"/>
      <c r="C51" s="895"/>
      <c r="D51" s="895"/>
      <c r="E51" s="103"/>
      <c r="F51" s="105"/>
      <c r="G51" s="111"/>
      <c r="H51" s="105"/>
      <c r="I51" s="111"/>
      <c r="J51" s="105"/>
      <c r="K51" s="170"/>
      <c r="L51" s="19"/>
      <c r="M51" s="19"/>
    </row>
    <row r="52" spans="1:13" ht="12" customHeight="1">
      <c r="A52" s="10"/>
      <c r="B52" s="895"/>
      <c r="C52" s="895"/>
      <c r="D52" s="895"/>
      <c r="E52" s="103"/>
      <c r="F52" s="105"/>
      <c r="G52" s="111"/>
      <c r="H52" s="105"/>
      <c r="I52" s="111"/>
      <c r="J52" s="105"/>
      <c r="K52" s="170"/>
      <c r="L52" s="19"/>
      <c r="M52" s="19"/>
    </row>
    <row r="53" spans="1:13" ht="13.5">
      <c r="A53" s="10"/>
      <c r="B53" s="1050" t="s">
        <v>99</v>
      </c>
      <c r="C53" s="1050"/>
      <c r="D53" s="1050"/>
      <c r="E53" s="208" t="s">
        <v>10</v>
      </c>
      <c r="F53" s="105">
        <f>SUM(F37:F52)</f>
        <v>0</v>
      </c>
      <c r="G53" s="211" t="s">
        <v>10</v>
      </c>
      <c r="H53" s="105">
        <f>SUM(H37:H52)</f>
        <v>0</v>
      </c>
      <c r="I53" s="111" t="s">
        <v>10</v>
      </c>
      <c r="J53" s="105">
        <f>SUM(J37:J52)</f>
        <v>0</v>
      </c>
      <c r="K53" s="170"/>
      <c r="L53" s="19"/>
      <c r="M53" s="19"/>
    </row>
    <row r="54" spans="1:13" ht="13.5">
      <c r="A54" s="10"/>
      <c r="B54" s="1051" t="s">
        <v>73</v>
      </c>
      <c r="C54" s="1051"/>
      <c r="D54" s="1051"/>
      <c r="E54" s="157" t="s">
        <v>10</v>
      </c>
      <c r="F54" s="97">
        <f>+F35+F53</f>
        <v>0</v>
      </c>
      <c r="G54" s="209" t="s">
        <v>10</v>
      </c>
      <c r="H54" s="97">
        <f>+H35+H53</f>
        <v>0</v>
      </c>
      <c r="I54" s="209" t="s">
        <v>10</v>
      </c>
      <c r="J54" s="97">
        <f>+J35+J53</f>
        <v>0</v>
      </c>
      <c r="K54" s="15"/>
    </row>
    <row r="55" spans="1:13" ht="13.5">
      <c r="A55" s="10"/>
      <c r="B55" s="117" t="s">
        <v>120</v>
      </c>
      <c r="C55" s="117"/>
      <c r="D55" s="117"/>
      <c r="E55" s="157" t="s">
        <v>10</v>
      </c>
      <c r="F55" s="97">
        <f>+F13+F54</f>
        <v>0</v>
      </c>
      <c r="G55" s="209" t="s">
        <v>10</v>
      </c>
      <c r="H55" s="97">
        <f>+H13+H54</f>
        <v>0</v>
      </c>
      <c r="I55" s="209" t="s">
        <v>10</v>
      </c>
      <c r="J55" s="97">
        <f>+J13+J54</f>
        <v>0</v>
      </c>
      <c r="K55" s="15"/>
    </row>
    <row r="56" spans="1:13" ht="13.5">
      <c r="A56" s="24"/>
      <c r="B56" s="114" t="s">
        <v>121</v>
      </c>
      <c r="C56" s="114"/>
      <c r="D56" s="115"/>
      <c r="E56" s="212" t="s">
        <v>10</v>
      </c>
      <c r="F56" s="112">
        <f>+F14+F54</f>
        <v>0</v>
      </c>
      <c r="G56" s="210" t="s">
        <v>10</v>
      </c>
      <c r="H56" s="112">
        <f>+H14+H54</f>
        <v>0</v>
      </c>
      <c r="I56" s="210" t="s">
        <v>10</v>
      </c>
      <c r="J56" s="112">
        <f>+J14+J54</f>
        <v>0</v>
      </c>
      <c r="K56" s="118"/>
      <c r="L56" s="19"/>
      <c r="M56" s="21"/>
    </row>
    <row r="57" spans="1:13" ht="6.75" customHeight="1">
      <c r="A57" s="119"/>
      <c r="B57" s="23"/>
      <c r="C57" s="23"/>
      <c r="D57" s="23"/>
      <c r="E57" s="120"/>
      <c r="F57" s="121"/>
      <c r="G57" s="122"/>
      <c r="H57" s="121"/>
      <c r="I57" s="85"/>
      <c r="J57" s="121"/>
      <c r="K57" s="123"/>
      <c r="L57" s="19"/>
      <c r="M57" s="21"/>
    </row>
    <row r="58" spans="1:13" ht="24.75" customHeight="1">
      <c r="A58" s="10"/>
      <c r="B58" s="928" t="s">
        <v>390</v>
      </c>
      <c r="C58" s="929"/>
      <c r="D58" s="929"/>
      <c r="E58" s="929"/>
      <c r="F58" s="929"/>
      <c r="G58" s="929"/>
      <c r="H58" s="929"/>
      <c r="I58" s="929"/>
      <c r="J58" s="929"/>
      <c r="K58" s="15"/>
      <c r="L58" s="19"/>
      <c r="M58" s="21"/>
    </row>
    <row r="59" spans="1:13" ht="12.75" customHeight="1">
      <c r="A59" s="10"/>
      <c r="B59" s="928" t="s">
        <v>310</v>
      </c>
      <c r="C59" s="929"/>
      <c r="D59" s="929"/>
      <c r="E59" s="929"/>
      <c r="F59" s="929"/>
      <c r="G59" s="929"/>
      <c r="H59" s="929"/>
      <c r="I59" s="929"/>
      <c r="J59" s="929"/>
      <c r="K59" s="15"/>
      <c r="L59" s="19"/>
      <c r="M59" s="21"/>
    </row>
    <row r="60" spans="1:13">
      <c r="A60" s="931" t="s">
        <v>14</v>
      </c>
      <c r="B60" s="932"/>
      <c r="C60" s="932"/>
      <c r="D60" s="932"/>
      <c r="E60" s="932"/>
      <c r="F60" s="932"/>
      <c r="G60" s="932"/>
      <c r="H60" s="932"/>
      <c r="I60" s="932"/>
      <c r="J60" s="932"/>
      <c r="K60" s="26"/>
      <c r="L60" s="19"/>
      <c r="M60" s="21"/>
    </row>
    <row r="61" spans="1:13" ht="9" customHeight="1">
      <c r="A61" s="24"/>
      <c r="B61" s="930"/>
      <c r="C61" s="918"/>
      <c r="D61" s="918"/>
      <c r="E61" s="918"/>
      <c r="F61" s="918"/>
      <c r="G61" s="918"/>
      <c r="H61" s="918"/>
      <c r="I61" s="918"/>
      <c r="J61" s="918"/>
      <c r="K61" s="25"/>
      <c r="L61" s="19"/>
      <c r="M61" s="21"/>
    </row>
    <row r="62" spans="1:13">
      <c r="A62" s="13"/>
      <c r="B62" s="13"/>
      <c r="C62" s="13"/>
      <c r="D62" s="13"/>
      <c r="E62" s="14"/>
      <c r="F62" s="67"/>
      <c r="G62" s="20"/>
      <c r="H62" s="67"/>
      <c r="I62" s="17"/>
      <c r="J62" s="67"/>
      <c r="K62" s="13"/>
      <c r="L62" s="50"/>
      <c r="M62" s="21"/>
    </row>
    <row r="63" spans="1:13">
      <c r="A63" s="13"/>
      <c r="B63" s="13"/>
      <c r="C63" s="13"/>
      <c r="D63" s="13"/>
      <c r="E63" s="14"/>
      <c r="F63" s="67"/>
      <c r="G63" s="20"/>
      <c r="H63" s="67"/>
      <c r="I63" s="17"/>
      <c r="J63" s="67"/>
      <c r="K63" s="13"/>
      <c r="L63" s="50"/>
      <c r="M63" s="21"/>
    </row>
    <row r="64" spans="1:13" ht="21.75" customHeight="1">
      <c r="A64" s="27"/>
      <c r="B64" s="1"/>
      <c r="C64" s="1"/>
      <c r="D64" s="1"/>
      <c r="E64" s="1"/>
      <c r="F64" s="28" t="s">
        <v>0</v>
      </c>
      <c r="G64" s="949"/>
      <c r="H64" s="949"/>
      <c r="I64" s="1026"/>
      <c r="J64" s="1026"/>
    </row>
    <row r="65" spans="1:13" ht="14.25" customHeight="1">
      <c r="A65" s="1"/>
      <c r="B65" s="1"/>
      <c r="C65" s="1"/>
      <c r="D65" s="1"/>
      <c r="E65" s="1"/>
      <c r="F65" s="1"/>
      <c r="G65" s="1"/>
      <c r="H65" s="1"/>
      <c r="I65" s="1"/>
    </row>
    <row r="66" spans="1:13" ht="16.5" customHeight="1">
      <c r="A66" s="1017" t="s">
        <v>98</v>
      </c>
      <c r="B66" s="1018"/>
      <c r="C66" s="1018"/>
      <c r="D66" s="1018"/>
      <c r="E66" s="1018"/>
      <c r="F66" s="1018"/>
      <c r="G66" s="1018"/>
      <c r="H66" s="1018"/>
      <c r="I66" s="1018"/>
      <c r="J66" s="1016"/>
    </row>
    <row r="67" spans="1:13" ht="6" customHeight="1">
      <c r="A67" s="125"/>
      <c r="B67" s="55"/>
      <c r="C67" s="55"/>
      <c r="D67" s="55"/>
      <c r="E67" s="55"/>
      <c r="F67" s="55"/>
      <c r="G67" s="55"/>
      <c r="H67" s="55"/>
      <c r="I67" s="55"/>
      <c r="J67" s="47"/>
    </row>
    <row r="68" spans="1:13" ht="15.75">
      <c r="A68" s="29"/>
      <c r="B68" s="1004" t="s">
        <v>87</v>
      </c>
      <c r="C68" s="1015"/>
      <c r="D68" s="1015"/>
      <c r="E68" s="1015"/>
      <c r="F68" s="1015"/>
      <c r="G68" s="1015"/>
      <c r="H68" s="1015"/>
      <c r="I68" s="1070"/>
      <c r="J68" s="1016"/>
    </row>
    <row r="69" spans="1:13" ht="17.25" customHeight="1">
      <c r="A69" s="10"/>
      <c r="B69" s="144" t="s">
        <v>397</v>
      </c>
      <c r="C69" s="132"/>
      <c r="D69" s="132"/>
      <c r="E69" s="132"/>
      <c r="F69" s="132"/>
      <c r="G69" s="132"/>
      <c r="H69" s="132"/>
      <c r="I69" s="132"/>
      <c r="J69" s="133"/>
    </row>
    <row r="70" spans="1:13">
      <c r="A70" s="10"/>
      <c r="B70" s="13"/>
      <c r="C70" s="13"/>
      <c r="D70" s="13"/>
      <c r="E70" s="1058"/>
      <c r="F70" s="1059"/>
      <c r="G70" s="1058"/>
      <c r="H70" s="1059"/>
      <c r="I70" s="1058"/>
      <c r="J70" s="1069"/>
    </row>
    <row r="71" spans="1:13" ht="15.75">
      <c r="A71" s="10"/>
      <c r="B71" s="13"/>
      <c r="C71" s="585" t="s">
        <v>60</v>
      </c>
      <c r="D71" s="583"/>
      <c r="E71" s="1046" t="str">
        <f>E9</f>
        <v>A</v>
      </c>
      <c r="F71" s="1047"/>
      <c r="G71" s="1046" t="str">
        <f>G9</f>
        <v>B</v>
      </c>
      <c r="H71" s="1047"/>
      <c r="I71" s="1046" t="str">
        <f>I9</f>
        <v>C</v>
      </c>
      <c r="J71" s="1060"/>
    </row>
    <row r="72" spans="1:13" ht="16.5" customHeight="1">
      <c r="A72" s="10"/>
      <c r="B72" s="7"/>
      <c r="C72" s="586" t="s">
        <v>84</v>
      </c>
      <c r="D72" s="134"/>
      <c r="E72" s="587" t="s">
        <v>10</v>
      </c>
      <c r="F72" s="538"/>
      <c r="G72" s="588"/>
      <c r="H72" s="539"/>
      <c r="I72" s="589"/>
      <c r="J72" s="540"/>
    </row>
    <row r="73" spans="1:13" ht="12.75" customHeight="1">
      <c r="A73" s="24"/>
      <c r="B73" s="22"/>
      <c r="C73" s="22"/>
      <c r="D73" s="22"/>
      <c r="E73" s="22"/>
      <c r="F73" s="22"/>
      <c r="G73" s="22"/>
      <c r="H73" s="22"/>
      <c r="I73" s="22"/>
      <c r="J73" s="25"/>
    </row>
    <row r="74" spans="1:13" ht="12.75" customHeight="1">
      <c r="A74" s="1"/>
      <c r="B74" s="1"/>
      <c r="C74" s="1"/>
      <c r="D74" s="1"/>
      <c r="E74" s="1"/>
      <c r="F74" s="1"/>
      <c r="G74" s="1"/>
      <c r="H74" s="1"/>
      <c r="I74" s="1"/>
    </row>
    <row r="75" spans="1:13" ht="12.75" customHeight="1">
      <c r="A75" s="1"/>
      <c r="B75" s="1"/>
      <c r="C75" s="1"/>
      <c r="D75" s="1"/>
      <c r="E75" s="1"/>
      <c r="F75" s="1"/>
      <c r="G75" s="1"/>
      <c r="H75" s="1"/>
      <c r="I75" s="1"/>
    </row>
    <row r="76" spans="1:13" ht="12.75" customHeight="1">
      <c r="A76" s="1"/>
      <c r="B76" s="1"/>
      <c r="C76" s="1"/>
      <c r="D76" s="1"/>
      <c r="E76" s="1"/>
      <c r="F76" s="1"/>
      <c r="G76" s="1"/>
      <c r="H76" s="1"/>
      <c r="I76" s="1"/>
    </row>
    <row r="77" spans="1:13" ht="16.5" customHeight="1">
      <c r="A77" s="29"/>
      <c r="B77" s="1018" t="s">
        <v>257</v>
      </c>
      <c r="C77" s="1029"/>
      <c r="D77" s="1029"/>
      <c r="E77" s="1015"/>
      <c r="F77" s="1015"/>
      <c r="G77" s="1015"/>
      <c r="H77" s="1015"/>
      <c r="I77" s="932"/>
      <c r="J77" s="1030"/>
    </row>
    <row r="78" spans="1:13" ht="16.5" customHeight="1">
      <c r="A78" s="119"/>
      <c r="B78" s="582"/>
      <c r="C78" s="585" t="s">
        <v>60</v>
      </c>
      <c r="D78" s="583"/>
      <c r="E78" s="584"/>
      <c r="F78" s="593" t="str">
        <f>E9</f>
        <v>A</v>
      </c>
      <c r="G78" s="594"/>
      <c r="H78" s="593" t="str">
        <f>G9</f>
        <v>B</v>
      </c>
      <c r="I78" s="594"/>
      <c r="J78" s="595" t="str">
        <f>I9</f>
        <v>C</v>
      </c>
      <c r="L78" s="703"/>
      <c r="M78" s="707" t="s">
        <v>254</v>
      </c>
    </row>
    <row r="79" spans="1:13" ht="12.75" customHeight="1">
      <c r="A79" s="10"/>
      <c r="B79" s="1033" t="s">
        <v>257</v>
      </c>
      <c r="C79" s="1034"/>
      <c r="D79" s="1035"/>
      <c r="E79" s="578"/>
      <c r="F79" s="579"/>
      <c r="G79" s="580"/>
      <c r="H79" s="580"/>
      <c r="I79" s="578"/>
      <c r="J79" s="581"/>
      <c r="L79" s="734">
        <f>'7 - Professional - 1'!L81</f>
        <v>0</v>
      </c>
      <c r="M79" s="685" t="s">
        <v>401</v>
      </c>
    </row>
    <row r="80" spans="1:13">
      <c r="A80" s="10"/>
      <c r="B80" s="1039" t="s">
        <v>86</v>
      </c>
      <c r="C80" s="1040"/>
      <c r="D80" s="1040"/>
      <c r="E80" s="93" t="s">
        <v>10</v>
      </c>
      <c r="F80" s="129">
        <v>0</v>
      </c>
      <c r="G80" s="64"/>
      <c r="H80" s="129">
        <v>0</v>
      </c>
      <c r="I80" s="93"/>
      <c r="J80" s="129">
        <v>0</v>
      </c>
      <c r="L80" s="734">
        <f>F80+H80+J80</f>
        <v>0</v>
      </c>
      <c r="M80" s="706" t="s">
        <v>399</v>
      </c>
    </row>
    <row r="81" spans="1:13">
      <c r="A81" s="10"/>
      <c r="B81" s="7" t="s">
        <v>113</v>
      </c>
      <c r="C81" s="190"/>
      <c r="D81" s="190"/>
      <c r="E81" s="191"/>
      <c r="F81" s="192"/>
      <c r="G81" s="14"/>
      <c r="H81" s="192"/>
      <c r="I81" s="191"/>
      <c r="J81" s="192"/>
      <c r="L81" s="742">
        <f>+L79-L80</f>
        <v>0</v>
      </c>
      <c r="M81" s="682" t="s">
        <v>392</v>
      </c>
    </row>
    <row r="82" spans="1:13">
      <c r="A82" s="10"/>
      <c r="B82" s="7" t="s">
        <v>114</v>
      </c>
      <c r="C82" s="190"/>
      <c r="D82" s="190"/>
      <c r="E82" s="191"/>
      <c r="F82" s="193"/>
      <c r="G82" s="14"/>
      <c r="H82" s="193"/>
      <c r="I82" s="191"/>
      <c r="J82" s="193"/>
      <c r="L82" s="686"/>
      <c r="M82" s="220"/>
    </row>
    <row r="83" spans="1:13">
      <c r="A83" s="10"/>
      <c r="B83" s="7" t="s">
        <v>115</v>
      </c>
      <c r="C83" s="190"/>
      <c r="D83" s="190"/>
      <c r="E83" s="191"/>
      <c r="F83" s="193"/>
      <c r="G83" s="14"/>
      <c r="H83" s="193"/>
      <c r="I83" s="191"/>
      <c r="J83" s="193"/>
    </row>
    <row r="84" spans="1:13" ht="27.75" customHeight="1">
      <c r="A84" s="10"/>
      <c r="B84" s="1027" t="s">
        <v>385</v>
      </c>
      <c r="C84" s="1063"/>
      <c r="D84" s="1064"/>
      <c r="E84" s="191"/>
      <c r="F84" s="193"/>
      <c r="G84" s="14"/>
      <c r="H84" s="193"/>
      <c r="I84" s="191"/>
      <c r="J84" s="193"/>
      <c r="L84" s="727"/>
      <c r="M84" s="728" t="s">
        <v>253</v>
      </c>
    </row>
    <row r="85" spans="1:13" ht="12.75" customHeight="1">
      <c r="A85" s="10"/>
      <c r="B85" s="134" t="s">
        <v>369</v>
      </c>
      <c r="C85" s="23"/>
      <c r="D85" s="23"/>
      <c r="E85" s="99" t="s">
        <v>10</v>
      </c>
      <c r="F85" s="513">
        <f>+F80-F82-F83-F84</f>
        <v>0</v>
      </c>
      <c r="G85" s="514" t="s">
        <v>10</v>
      </c>
      <c r="H85" s="513">
        <f>+H80-H82-H83-H84</f>
        <v>0</v>
      </c>
      <c r="I85" s="515" t="s">
        <v>10</v>
      </c>
      <c r="J85" s="513">
        <f>+J80-J82-J83-J84</f>
        <v>0</v>
      </c>
      <c r="L85" s="734">
        <f>'7 - Professional - 1'!L87</f>
        <v>0</v>
      </c>
      <c r="M85" s="743" t="s">
        <v>402</v>
      </c>
    </row>
    <row r="86" spans="1:13">
      <c r="A86" s="10"/>
      <c r="B86" s="40" t="s">
        <v>311</v>
      </c>
      <c r="C86" s="22"/>
      <c r="D86" s="22"/>
      <c r="E86" s="131"/>
      <c r="F86" s="516">
        <v>0</v>
      </c>
      <c r="G86" s="517"/>
      <c r="H86" s="516">
        <v>0</v>
      </c>
      <c r="I86" s="518"/>
      <c r="J86" s="516">
        <v>0</v>
      </c>
      <c r="L86" s="731">
        <f>F86+H86+J86</f>
        <v>0</v>
      </c>
      <c r="M86" s="744" t="s">
        <v>400</v>
      </c>
    </row>
    <row r="87" spans="1:13" ht="12.75" customHeight="1">
      <c r="A87" s="10"/>
      <c r="B87" s="13"/>
      <c r="C87" s="13"/>
      <c r="D87" s="13"/>
      <c r="E87" s="101"/>
      <c r="F87" s="519"/>
      <c r="G87" s="520"/>
      <c r="H87" s="520"/>
      <c r="I87" s="521"/>
      <c r="J87" s="522"/>
      <c r="L87" s="732">
        <f>+L85-L86</f>
        <v>0</v>
      </c>
      <c r="M87" s="680" t="s">
        <v>395</v>
      </c>
    </row>
    <row r="88" spans="1:13" ht="13.5" thickBot="1">
      <c r="A88" s="10"/>
      <c r="B88" s="79" t="s">
        <v>386</v>
      </c>
      <c r="C88" s="30"/>
      <c r="D88" s="30"/>
      <c r="E88" s="127" t="s">
        <v>10</v>
      </c>
      <c r="F88" s="523" t="e">
        <f>+F85/F86</f>
        <v>#DIV/0!</v>
      </c>
      <c r="G88" s="524" t="s">
        <v>10</v>
      </c>
      <c r="H88" s="523" t="e">
        <f>+H85/H86</f>
        <v>#DIV/0!</v>
      </c>
      <c r="I88" s="525" t="s">
        <v>10</v>
      </c>
      <c r="J88" s="523" t="e">
        <f>+J85/J86</f>
        <v>#DIV/0!</v>
      </c>
      <c r="L88" s="119"/>
      <c r="M88" s="123"/>
    </row>
    <row r="89" spans="1:13" ht="7.5" customHeight="1" thickTop="1">
      <c r="A89" s="24"/>
      <c r="B89" s="22"/>
      <c r="C89" s="22"/>
      <c r="D89" s="22"/>
      <c r="E89" s="22"/>
      <c r="F89" s="22"/>
      <c r="G89" s="22"/>
      <c r="H89" s="40"/>
      <c r="I89" s="22"/>
      <c r="J89" s="128"/>
    </row>
    <row r="92" spans="1:13" ht="9" customHeight="1"/>
    <row r="93" spans="1:13" ht="18.75" customHeight="1">
      <c r="A93" s="29"/>
      <c r="B93" s="945" t="s">
        <v>307</v>
      </c>
      <c r="C93" s="946"/>
      <c r="D93" s="946"/>
      <c r="E93" s="946"/>
      <c r="F93" s="947"/>
      <c r="G93" s="947"/>
      <c r="H93" s="947"/>
      <c r="I93" s="947"/>
      <c r="J93" s="947"/>
      <c r="K93" s="26"/>
    </row>
    <row r="94" spans="1:13" ht="18.75" customHeight="1">
      <c r="A94" s="10"/>
      <c r="B94" s="951" t="s">
        <v>106</v>
      </c>
      <c r="C94" s="952"/>
      <c r="D94" s="952"/>
      <c r="E94" s="952"/>
      <c r="F94" s="953"/>
      <c r="G94" s="953"/>
      <c r="H94" s="953"/>
      <c r="I94" s="953"/>
      <c r="J94" s="953"/>
      <c r="K94" s="15"/>
    </row>
    <row r="95" spans="1:13" ht="8.25" customHeight="1">
      <c r="A95" s="24"/>
      <c r="B95" s="22"/>
      <c r="C95" s="22"/>
      <c r="D95" s="22"/>
      <c r="E95" s="22"/>
      <c r="F95" s="22"/>
      <c r="G95" s="22"/>
      <c r="H95" s="22"/>
      <c r="I95" s="22"/>
      <c r="J95" s="22"/>
      <c r="K95" s="25"/>
    </row>
    <row r="96" spans="1:13" ht="15.75">
      <c r="A96" s="29"/>
      <c r="B96" s="459"/>
      <c r="C96" s="5"/>
      <c r="D96" s="460"/>
      <c r="E96" s="1071" t="s">
        <v>19</v>
      </c>
      <c r="F96" s="1072"/>
      <c r="G96" s="1071" t="s">
        <v>19</v>
      </c>
      <c r="H96" s="1072"/>
      <c r="I96" s="1071" t="s">
        <v>19</v>
      </c>
      <c r="J96" s="1072"/>
      <c r="K96" s="26"/>
    </row>
    <row r="97" spans="1:13" ht="13.5" thickBot="1">
      <c r="A97" s="10"/>
      <c r="B97" s="89" t="s">
        <v>85</v>
      </c>
      <c r="C97" s="60"/>
      <c r="D97" s="461"/>
      <c r="E97" s="1056" t="str">
        <f>E9</f>
        <v>A</v>
      </c>
      <c r="F97" s="1057"/>
      <c r="G97" s="1056" t="str">
        <f>G9</f>
        <v>B</v>
      </c>
      <c r="H97" s="1057"/>
      <c r="I97" s="1056" t="str">
        <f>I9</f>
        <v>C</v>
      </c>
      <c r="J97" s="1057"/>
      <c r="K97" s="15"/>
    </row>
    <row r="98" spans="1:13">
      <c r="A98" s="10"/>
      <c r="B98" s="1023" t="s">
        <v>82</v>
      </c>
      <c r="C98" s="944"/>
      <c r="D98" s="1048"/>
      <c r="E98" s="146" t="s">
        <v>10</v>
      </c>
      <c r="F98" s="148">
        <f>F13</f>
        <v>0</v>
      </c>
      <c r="G98" s="147" t="s">
        <v>10</v>
      </c>
      <c r="H98" s="162">
        <f>H13</f>
        <v>0</v>
      </c>
      <c r="I98" s="146" t="s">
        <v>10</v>
      </c>
      <c r="J98" s="148">
        <f>J13</f>
        <v>0</v>
      </c>
      <c r="K98" s="15"/>
    </row>
    <row r="99" spans="1:13">
      <c r="A99" s="10"/>
      <c r="B99" s="1022" t="s">
        <v>83</v>
      </c>
      <c r="C99" s="941"/>
      <c r="D99" s="1049"/>
      <c r="E99" s="39"/>
      <c r="F99" s="97">
        <f>F14</f>
        <v>0</v>
      </c>
      <c r="G99" s="16"/>
      <c r="H99" s="16">
        <f>H14</f>
        <v>0</v>
      </c>
      <c r="I99" s="163"/>
      <c r="J99" s="97">
        <f>J14</f>
        <v>0</v>
      </c>
      <c r="K99" s="15"/>
    </row>
    <row r="100" spans="1:13">
      <c r="A100" s="10"/>
      <c r="B100" s="449" t="s">
        <v>101</v>
      </c>
      <c r="C100" s="150"/>
      <c r="D100" s="462"/>
      <c r="E100" s="157"/>
      <c r="F100" s="158">
        <f>F35</f>
        <v>0</v>
      </c>
      <c r="G100" s="151"/>
      <c r="H100" s="151">
        <f>H35</f>
        <v>0</v>
      </c>
      <c r="I100" s="163"/>
      <c r="J100" s="158">
        <f>J35</f>
        <v>0</v>
      </c>
      <c r="K100" s="15"/>
    </row>
    <row r="101" spans="1:13">
      <c r="A101" s="10"/>
      <c r="B101" s="449" t="s">
        <v>102</v>
      </c>
      <c r="C101" s="37"/>
      <c r="D101" s="38"/>
      <c r="E101" s="39"/>
      <c r="F101" s="97">
        <f>F53</f>
        <v>0</v>
      </c>
      <c r="G101" s="16"/>
      <c r="H101" s="16">
        <f>H53</f>
        <v>0</v>
      </c>
      <c r="I101" s="163"/>
      <c r="J101" s="97">
        <f>J53</f>
        <v>0</v>
      </c>
      <c r="K101" s="15"/>
    </row>
    <row r="102" spans="1:13">
      <c r="A102" s="10"/>
      <c r="B102" s="450" t="s">
        <v>344</v>
      </c>
      <c r="C102" s="445"/>
      <c r="D102" s="463"/>
      <c r="E102" s="457"/>
      <c r="F102" s="440">
        <f>F35+F53</f>
        <v>0</v>
      </c>
      <c r="G102" s="440"/>
      <c r="H102" s="440">
        <f>H35+H53</f>
        <v>0</v>
      </c>
      <c r="I102" s="458"/>
      <c r="J102" s="451">
        <f>J35+J53</f>
        <v>0</v>
      </c>
      <c r="K102" s="15"/>
    </row>
    <row r="103" spans="1:13">
      <c r="A103" s="152"/>
      <c r="B103" s="464" t="s">
        <v>103</v>
      </c>
      <c r="C103" s="444"/>
      <c r="D103" s="95"/>
      <c r="E103" s="106"/>
      <c r="F103" s="181" t="e">
        <f>F88</f>
        <v>#DIV/0!</v>
      </c>
      <c r="G103" s="456"/>
      <c r="H103" s="456" t="e">
        <f>H88</f>
        <v>#DIV/0!</v>
      </c>
      <c r="I103" s="167"/>
      <c r="J103" s="181" t="e">
        <f>J88</f>
        <v>#DIV/0!</v>
      </c>
      <c r="K103" s="15"/>
    </row>
    <row r="104" spans="1:13">
      <c r="A104" s="152"/>
      <c r="B104" s="453" t="s">
        <v>104</v>
      </c>
      <c r="C104" s="465"/>
      <c r="D104" s="466"/>
      <c r="E104" s="159"/>
      <c r="F104" s="164">
        <f>F72</f>
        <v>0</v>
      </c>
      <c r="G104" s="165"/>
      <c r="H104" s="165">
        <f>H72</f>
        <v>0</v>
      </c>
      <c r="I104" s="166"/>
      <c r="J104" s="164">
        <f>J72</f>
        <v>0</v>
      </c>
      <c r="K104" s="15"/>
    </row>
    <row r="105" spans="1:13">
      <c r="A105" s="152"/>
      <c r="B105" s="154" t="s">
        <v>345</v>
      </c>
      <c r="C105" s="149"/>
      <c r="D105" s="149"/>
      <c r="E105" s="160" t="s">
        <v>10</v>
      </c>
      <c r="F105" s="161" t="e">
        <f>+F98+F102+F103+F104</f>
        <v>#DIV/0!</v>
      </c>
      <c r="G105" s="160" t="s">
        <v>10</v>
      </c>
      <c r="H105" s="161" t="e">
        <f>+H98+H102+H103+H104</f>
        <v>#DIV/0!</v>
      </c>
      <c r="I105" s="160" t="s">
        <v>10</v>
      </c>
      <c r="J105" s="467" t="e">
        <f>+J98+J102+J103+J104</f>
        <v>#DIV/0!</v>
      </c>
      <c r="K105" s="15"/>
    </row>
    <row r="106" spans="1:13">
      <c r="A106" s="152"/>
      <c r="B106" s="154" t="s">
        <v>346</v>
      </c>
      <c r="C106" s="149"/>
      <c r="D106" s="149"/>
      <c r="E106" s="160" t="s">
        <v>10</v>
      </c>
      <c r="F106" s="161" t="e">
        <f>+F99+F102+F103+F104</f>
        <v>#DIV/0!</v>
      </c>
      <c r="G106" s="160" t="s">
        <v>10</v>
      </c>
      <c r="H106" s="161" t="e">
        <f>+H99+H102+H103+H104</f>
        <v>#DIV/0!</v>
      </c>
      <c r="I106" s="160" t="s">
        <v>10</v>
      </c>
      <c r="J106" s="467" t="e">
        <f>+J99+J102+J103+J104</f>
        <v>#DIV/0!</v>
      </c>
      <c r="K106" s="15"/>
    </row>
    <row r="107" spans="1:13">
      <c r="A107" s="10"/>
      <c r="B107" s="452" t="s">
        <v>141</v>
      </c>
      <c r="C107" s="35"/>
      <c r="D107" s="35" t="s">
        <v>105</v>
      </c>
      <c r="E107" s="102"/>
      <c r="F107" s="442">
        <f>'11 - Dorm Room and Board '!$D$12</f>
        <v>0</v>
      </c>
      <c r="G107" s="442">
        <f>'11 - Dorm Room and Board '!$D$12</f>
        <v>0</v>
      </c>
      <c r="H107" s="442">
        <f>'11 - Dorm Room and Board '!$D$12</f>
        <v>0</v>
      </c>
      <c r="I107" s="442">
        <f>'11 - Dorm Room and Board '!$D$12</f>
        <v>0</v>
      </c>
      <c r="J107" s="442">
        <f>'11 - Dorm Room and Board '!$D$12</f>
        <v>0</v>
      </c>
      <c r="K107" s="15"/>
      <c r="L107" s="624" t="s">
        <v>436</v>
      </c>
    </row>
    <row r="108" spans="1:13">
      <c r="A108" s="152"/>
      <c r="B108" s="449" t="s">
        <v>142</v>
      </c>
      <c r="C108" s="150"/>
      <c r="D108" s="37" t="s">
        <v>105</v>
      </c>
      <c r="E108" s="157"/>
      <c r="F108" s="235">
        <f>'11 - Dorm Room and Board '!$D$17</f>
        <v>0</v>
      </c>
      <c r="G108" s="235">
        <f>'11 - Dorm Room and Board '!$D$17</f>
        <v>0</v>
      </c>
      <c r="H108" s="235">
        <f>'11 - Dorm Room and Board '!$D$17</f>
        <v>0</v>
      </c>
      <c r="I108" s="235">
        <f>'11 - Dorm Room and Board '!$D$17</f>
        <v>0</v>
      </c>
      <c r="J108" s="235">
        <f>'11 - Dorm Room and Board '!$D$17</f>
        <v>0</v>
      </c>
      <c r="K108" s="15"/>
      <c r="L108" s="624" t="s">
        <v>387</v>
      </c>
      <c r="M108" s="624" t="s">
        <v>388</v>
      </c>
    </row>
    <row r="109" spans="1:13">
      <c r="A109" s="152"/>
      <c r="B109" s="447" t="s">
        <v>347</v>
      </c>
      <c r="C109" s="454"/>
      <c r="D109" s="455"/>
      <c r="E109" s="472"/>
      <c r="F109" s="470">
        <f>+F107+F108</f>
        <v>0</v>
      </c>
      <c r="G109" s="473"/>
      <c r="H109" s="470">
        <f>+H107+H108</f>
        <v>0</v>
      </c>
      <c r="I109" s="474"/>
      <c r="J109" s="470">
        <f>+J107+J108</f>
        <v>0</v>
      </c>
      <c r="K109" s="15"/>
      <c r="L109" s="624"/>
      <c r="M109" s="624" t="s">
        <v>290</v>
      </c>
    </row>
    <row r="110" spans="1:13">
      <c r="A110" s="10"/>
      <c r="B110" s="154" t="s">
        <v>348</v>
      </c>
      <c r="C110" s="23"/>
      <c r="D110" s="23"/>
      <c r="E110" s="160" t="s">
        <v>10</v>
      </c>
      <c r="F110" s="161" t="e">
        <f>+F105+F107+F108</f>
        <v>#DIV/0!</v>
      </c>
      <c r="G110" s="160" t="s">
        <v>10</v>
      </c>
      <c r="H110" s="82" t="e">
        <f>+H105+H107+H108</f>
        <v>#DIV/0!</v>
      </c>
      <c r="I110" s="160" t="s">
        <v>10</v>
      </c>
      <c r="J110" s="467" t="e">
        <f>+J105+J107+J108</f>
        <v>#DIV/0!</v>
      </c>
      <c r="K110" s="15"/>
    </row>
    <row r="111" spans="1:13">
      <c r="A111" s="24"/>
      <c r="B111" s="154" t="s">
        <v>349</v>
      </c>
      <c r="C111" s="23"/>
      <c r="D111" s="23"/>
      <c r="E111" s="160" t="s">
        <v>10</v>
      </c>
      <c r="F111" s="161" t="e">
        <f>+F106+F107+F108</f>
        <v>#DIV/0!</v>
      </c>
      <c r="G111" s="160" t="s">
        <v>10</v>
      </c>
      <c r="H111" s="82" t="e">
        <f>+H106+H107+H108</f>
        <v>#DIV/0!</v>
      </c>
      <c r="I111" s="160" t="s">
        <v>10</v>
      </c>
      <c r="J111" s="467" t="e">
        <f>+J106+J107+J108</f>
        <v>#DIV/0!</v>
      </c>
      <c r="K111" s="25"/>
    </row>
    <row r="112" spans="1:13">
      <c r="B112" s="541" t="s">
        <v>137</v>
      </c>
      <c r="C112" s="365"/>
      <c r="D112" s="365"/>
      <c r="E112" s="446"/>
      <c r="F112" s="544" t="e">
        <f>+F98/F11</f>
        <v>#DIV/0!</v>
      </c>
      <c r="G112" s="545"/>
      <c r="H112" s="544" t="e">
        <f>+H98/H11</f>
        <v>#DIV/0!</v>
      </c>
      <c r="I112" s="545"/>
      <c r="J112" s="544" t="e">
        <f>+J98/J11</f>
        <v>#DIV/0!</v>
      </c>
      <c r="K112" s="46"/>
    </row>
    <row r="113" spans="2:11">
      <c r="B113" s="542" t="s">
        <v>138</v>
      </c>
      <c r="C113" s="253"/>
      <c r="D113" s="253"/>
      <c r="E113" s="543"/>
      <c r="F113" s="546" t="e">
        <f>+F99/F11</f>
        <v>#DIV/0!</v>
      </c>
      <c r="G113" s="547"/>
      <c r="H113" s="546" t="e">
        <f>+H99/H11</f>
        <v>#DIV/0!</v>
      </c>
      <c r="I113" s="547"/>
      <c r="J113" s="546" t="e">
        <f>+J99/J11</f>
        <v>#DIV/0!</v>
      </c>
      <c r="K113" s="53"/>
    </row>
    <row r="114" spans="2:11">
      <c r="B114" s="145"/>
    </row>
  </sheetData>
  <mergeCells count="83">
    <mergeCell ref="B53:D53"/>
    <mergeCell ref="G70:H70"/>
    <mergeCell ref="G71:H71"/>
    <mergeCell ref="G64:J64"/>
    <mergeCell ref="B32:D32"/>
    <mergeCell ref="B36:D36"/>
    <mergeCell ref="B33:D33"/>
    <mergeCell ref="B50:D50"/>
    <mergeCell ref="B40:D40"/>
    <mergeCell ref="B41:D41"/>
    <mergeCell ref="B42:D42"/>
    <mergeCell ref="B43:D43"/>
    <mergeCell ref="B47:D47"/>
    <mergeCell ref="B44:D44"/>
    <mergeCell ref="B45:D45"/>
    <mergeCell ref="B46:D46"/>
    <mergeCell ref="B52:D52"/>
    <mergeCell ref="B51:D51"/>
    <mergeCell ref="A7:J7"/>
    <mergeCell ref="E9:F9"/>
    <mergeCell ref="G9:H9"/>
    <mergeCell ref="I9:J9"/>
    <mergeCell ref="B14:D14"/>
    <mergeCell ref="B28:D28"/>
    <mergeCell ref="B38:D38"/>
    <mergeCell ref="B39:D39"/>
    <mergeCell ref="B37:D37"/>
    <mergeCell ref="I10:J10"/>
    <mergeCell ref="B12:D12"/>
    <mergeCell ref="B15:D15"/>
    <mergeCell ref="B29:D29"/>
    <mergeCell ref="B25:D25"/>
    <mergeCell ref="A8:K8"/>
    <mergeCell ref="B24:D24"/>
    <mergeCell ref="B20:D20"/>
    <mergeCell ref="B21:D21"/>
    <mergeCell ref="B22:D22"/>
    <mergeCell ref="B23:D23"/>
    <mergeCell ref="E10:F10"/>
    <mergeCell ref="G10:H10"/>
    <mergeCell ref="B13:D13"/>
    <mergeCell ref="B19:D19"/>
    <mergeCell ref="B18:D18"/>
    <mergeCell ref="B9:D9"/>
    <mergeCell ref="G4:J4"/>
    <mergeCell ref="G5:J5"/>
    <mergeCell ref="A4:B4"/>
    <mergeCell ref="A5:B5"/>
    <mergeCell ref="C4:E4"/>
    <mergeCell ref="A60:J60"/>
    <mergeCell ref="B59:J59"/>
    <mergeCell ref="B54:D54"/>
    <mergeCell ref="B58:J58"/>
    <mergeCell ref="B61:J61"/>
    <mergeCell ref="B26:D26"/>
    <mergeCell ref="B31:D31"/>
    <mergeCell ref="B27:D27"/>
    <mergeCell ref="B30:D30"/>
    <mergeCell ref="B16:D16"/>
    <mergeCell ref="B17:D17"/>
    <mergeCell ref="B93:J93"/>
    <mergeCell ref="B68:J68"/>
    <mergeCell ref="A66:J66"/>
    <mergeCell ref="B77:J77"/>
    <mergeCell ref="E70:F70"/>
    <mergeCell ref="I71:J71"/>
    <mergeCell ref="B80:D80"/>
    <mergeCell ref="B99:D99"/>
    <mergeCell ref="E96:F96"/>
    <mergeCell ref="G96:H96"/>
    <mergeCell ref="I70:J70"/>
    <mergeCell ref="B34:D34"/>
    <mergeCell ref="B35:D35"/>
    <mergeCell ref="E71:F71"/>
    <mergeCell ref="I96:J96"/>
    <mergeCell ref="E97:F97"/>
    <mergeCell ref="G97:H97"/>
    <mergeCell ref="I97:J97"/>
    <mergeCell ref="B98:D98"/>
    <mergeCell ref="B84:D84"/>
    <mergeCell ref="B79:D79"/>
    <mergeCell ref="B49:D49"/>
    <mergeCell ref="B94:J94"/>
  </mergeCells>
  <phoneticPr fontId="0" type="noConversion"/>
  <printOptions horizontalCentered="1"/>
  <pageMargins left="0" right="0" top="0.25" bottom="0.5" header="0" footer="0.25"/>
  <pageSetup scale="90" orientation="portrait" r:id="rId1"/>
  <headerFooter alignWithMargins="0">
    <oddHeader>&amp;L&amp;8Form Date:  August 2001
Form Revised:  June 2016</oddHeader>
    <oddFooter>&amp;L&amp;8Date Printed:  &amp;D  &amp;T
&amp;Z&amp;F  &amp;A</oddFooter>
  </headerFooter>
  <rowBreaks count="1" manualBreakCount="1">
    <brk id="61"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M114"/>
  <sheetViews>
    <sheetView showGridLines="0" zoomScaleNormal="100" workbookViewId="0"/>
  </sheetViews>
  <sheetFormatPr defaultRowHeight="12.75"/>
  <cols>
    <col min="1" max="1" width="1.5703125" customWidth="1"/>
    <col min="3" max="3" width="13.140625" customWidth="1"/>
    <col min="4" max="4" width="18.5703125"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85546875" customWidth="1"/>
    <col min="13" max="13" width="86.7109375" customWidth="1"/>
  </cols>
  <sheetData>
    <row r="1" spans="1:13" ht="15">
      <c r="B1" s="382" t="s">
        <v>213</v>
      </c>
      <c r="C1" s="338"/>
      <c r="D1" s="338"/>
      <c r="E1" s="338"/>
      <c r="F1" s="338"/>
      <c r="G1" s="338"/>
      <c r="H1" s="338"/>
      <c r="I1" s="338"/>
      <c r="J1" s="338"/>
    </row>
    <row r="2" spans="1:13" ht="15">
      <c r="B2" s="382" t="s">
        <v>304</v>
      </c>
      <c r="C2" s="338"/>
      <c r="D2" s="338"/>
      <c r="E2" s="338"/>
      <c r="F2" s="338"/>
      <c r="G2" s="338"/>
      <c r="H2" s="338"/>
      <c r="I2" s="338"/>
      <c r="J2" s="338"/>
    </row>
    <row r="3" spans="1:13">
      <c r="B3" s="338"/>
      <c r="C3" s="338"/>
      <c r="D3" s="338"/>
      <c r="E3" s="338"/>
      <c r="F3" s="338"/>
      <c r="G3" s="338"/>
      <c r="H3" s="338"/>
      <c r="I3" s="338"/>
      <c r="J3" s="338"/>
    </row>
    <row r="4" spans="1:13" ht="15" customHeight="1">
      <c r="A4" s="919" t="s">
        <v>0</v>
      </c>
      <c r="B4" s="919"/>
      <c r="C4" s="897">
        <f>'1 - College Board Cost Data'!C3:E3</f>
        <v>0</v>
      </c>
      <c r="D4" s="897"/>
      <c r="E4" s="898"/>
      <c r="F4" s="614" t="s">
        <v>1</v>
      </c>
      <c r="G4" s="897"/>
      <c r="H4" s="897"/>
      <c r="I4" s="897"/>
      <c r="J4" s="897"/>
      <c r="K4" s="1"/>
    </row>
    <row r="5" spans="1:13">
      <c r="A5" s="994"/>
      <c r="B5" s="994"/>
      <c r="C5" s="27"/>
      <c r="D5" s="27"/>
      <c r="E5" s="27"/>
      <c r="F5" s="614" t="s">
        <v>2</v>
      </c>
      <c r="G5" s="993"/>
      <c r="H5" s="993"/>
      <c r="I5" s="993"/>
      <c r="J5" s="993"/>
      <c r="K5" s="1"/>
    </row>
    <row r="6" spans="1:13" ht="6.75" customHeight="1">
      <c r="A6" s="1"/>
      <c r="B6" s="1"/>
      <c r="C6" s="1"/>
      <c r="D6" s="1"/>
      <c r="E6" s="1"/>
      <c r="F6" s="1"/>
      <c r="G6" s="1"/>
      <c r="H6" s="1"/>
      <c r="I6" s="1"/>
      <c r="J6" s="1"/>
      <c r="K6" s="1"/>
    </row>
    <row r="7" spans="1:13" ht="15" customHeight="1">
      <c r="A7" s="1052" t="s">
        <v>75</v>
      </c>
      <c r="B7" s="1052"/>
      <c r="C7" s="1052"/>
      <c r="D7" s="1052"/>
      <c r="E7" s="1052"/>
      <c r="F7" s="1052"/>
      <c r="G7" s="1052"/>
      <c r="H7" s="1052"/>
      <c r="I7" s="1052"/>
      <c r="J7" s="1053"/>
      <c r="K7" s="615"/>
    </row>
    <row r="8" spans="1:13" ht="42.75" customHeight="1">
      <c r="A8" s="1073" t="s">
        <v>396</v>
      </c>
      <c r="B8" s="1074"/>
      <c r="C8" s="1074"/>
      <c r="D8" s="1074"/>
      <c r="E8" s="1074"/>
      <c r="F8" s="1074"/>
      <c r="G8" s="1074"/>
      <c r="H8" s="1074"/>
      <c r="I8" s="1074"/>
      <c r="J8" s="1075"/>
      <c r="K8" s="1076"/>
      <c r="M8" s="3"/>
    </row>
    <row r="9" spans="1:13" ht="15.75" customHeight="1">
      <c r="A9" s="213"/>
      <c r="B9" s="1080" t="s">
        <v>42</v>
      </c>
      <c r="C9" s="1080"/>
      <c r="D9" s="1081"/>
      <c r="E9" s="1077" t="s">
        <v>260</v>
      </c>
      <c r="F9" s="1078"/>
      <c r="G9" s="1079" t="s">
        <v>261</v>
      </c>
      <c r="H9" s="1078"/>
      <c r="I9" s="1079" t="s">
        <v>262</v>
      </c>
      <c r="J9" s="1078"/>
      <c r="K9" s="9"/>
      <c r="M9" s="612" t="s">
        <v>250</v>
      </c>
    </row>
    <row r="10" spans="1:13">
      <c r="A10" s="119"/>
      <c r="B10" s="134" t="s">
        <v>76</v>
      </c>
      <c r="C10" s="134"/>
      <c r="D10" s="134"/>
      <c r="E10" s="1046"/>
      <c r="F10" s="1047"/>
      <c r="G10" s="1046"/>
      <c r="H10" s="1047"/>
      <c r="I10" s="1046"/>
      <c r="J10" s="1047"/>
      <c r="K10" s="9"/>
    </row>
    <row r="11" spans="1:13" ht="15.75" customHeight="1" thickBot="1">
      <c r="A11" s="6"/>
      <c r="B11" s="590" t="s">
        <v>136</v>
      </c>
      <c r="C11" s="590"/>
      <c r="D11" s="590"/>
      <c r="E11" s="591"/>
      <c r="F11" s="592"/>
      <c r="G11" s="591"/>
      <c r="H11" s="592"/>
      <c r="I11" s="591"/>
      <c r="J11" s="592"/>
      <c r="K11" s="869"/>
      <c r="L11" s="19"/>
    </row>
    <row r="12" spans="1:13">
      <c r="A12" s="10"/>
      <c r="B12" s="892" t="s">
        <v>9</v>
      </c>
      <c r="C12" s="893"/>
      <c r="D12" s="893"/>
      <c r="E12" s="91"/>
      <c r="F12" s="92"/>
      <c r="G12" s="91"/>
      <c r="H12" s="92"/>
      <c r="I12" s="91"/>
      <c r="J12" s="92"/>
      <c r="K12" s="9"/>
    </row>
    <row r="13" spans="1:13">
      <c r="A13" s="10"/>
      <c r="B13" s="941" t="s">
        <v>20</v>
      </c>
      <c r="C13" s="941"/>
      <c r="D13" s="941"/>
      <c r="E13" s="93" t="s">
        <v>10</v>
      </c>
      <c r="F13" s="94"/>
      <c r="G13" s="93" t="s">
        <v>10</v>
      </c>
      <c r="H13" s="94"/>
      <c r="I13" s="93" t="s">
        <v>10</v>
      </c>
      <c r="J13" s="180"/>
      <c r="K13" s="9"/>
    </row>
    <row r="14" spans="1:13">
      <c r="A14" s="10"/>
      <c r="B14" s="941" t="s">
        <v>72</v>
      </c>
      <c r="C14" s="941"/>
      <c r="D14" s="941"/>
      <c r="E14" s="93" t="s">
        <v>10</v>
      </c>
      <c r="F14" s="94"/>
      <c r="G14" s="93" t="s">
        <v>10</v>
      </c>
      <c r="H14" s="94"/>
      <c r="I14" s="93" t="s">
        <v>10</v>
      </c>
      <c r="J14" s="180"/>
      <c r="K14" s="9"/>
    </row>
    <row r="15" spans="1:13" ht="6" customHeight="1">
      <c r="A15" s="10"/>
      <c r="B15" s="921"/>
      <c r="C15" s="922"/>
      <c r="D15" s="922"/>
      <c r="E15" s="39"/>
      <c r="F15" s="95"/>
      <c r="G15" s="106"/>
      <c r="H15" s="95"/>
      <c r="I15" s="106"/>
      <c r="J15" s="180"/>
      <c r="K15" s="9"/>
    </row>
    <row r="16" spans="1:13">
      <c r="A16" s="10"/>
      <c r="B16" s="921" t="s">
        <v>333</v>
      </c>
      <c r="C16" s="941"/>
      <c r="D16" s="941"/>
      <c r="E16" s="93"/>
      <c r="F16" s="94"/>
      <c r="G16" s="107"/>
      <c r="H16" s="94"/>
      <c r="I16" s="107"/>
      <c r="J16" s="94"/>
      <c r="K16" s="15"/>
    </row>
    <row r="17" spans="1:13">
      <c r="A17" s="10"/>
      <c r="B17" s="896" t="s">
        <v>140</v>
      </c>
      <c r="C17" s="896"/>
      <c r="D17" s="896"/>
      <c r="E17" s="93"/>
      <c r="F17" s="94"/>
      <c r="G17" s="107"/>
      <c r="H17" s="94"/>
      <c r="I17" s="107"/>
      <c r="J17" s="97"/>
      <c r="K17" s="15"/>
    </row>
    <row r="18" spans="1:13">
      <c r="A18" s="10"/>
      <c r="B18" s="896" t="s">
        <v>91</v>
      </c>
      <c r="C18" s="896"/>
      <c r="D18" s="896"/>
      <c r="E18" s="96"/>
      <c r="F18" s="97"/>
      <c r="G18" s="108"/>
      <c r="H18" s="97"/>
      <c r="I18" s="109"/>
      <c r="J18" s="97"/>
      <c r="K18" s="15"/>
    </row>
    <row r="19" spans="1:13">
      <c r="A19" s="10"/>
      <c r="B19" s="896" t="s">
        <v>210</v>
      </c>
      <c r="C19" s="896"/>
      <c r="D19" s="896"/>
      <c r="E19" s="96"/>
      <c r="F19" s="97"/>
      <c r="G19" s="108"/>
      <c r="H19" s="97"/>
      <c r="I19" s="109"/>
      <c r="J19" s="97"/>
      <c r="K19" s="15"/>
    </row>
    <row r="20" spans="1:13">
      <c r="A20" s="10"/>
      <c r="B20" s="896" t="s">
        <v>171</v>
      </c>
      <c r="C20" s="896"/>
      <c r="D20" s="896"/>
      <c r="E20" s="39"/>
      <c r="F20" s="97"/>
      <c r="G20" s="109"/>
      <c r="H20" s="97"/>
      <c r="I20" s="109"/>
      <c r="J20" s="97"/>
      <c r="K20" s="15"/>
    </row>
    <row r="21" spans="1:13">
      <c r="A21" s="10"/>
      <c r="B21" s="896" t="s">
        <v>13</v>
      </c>
      <c r="C21" s="896"/>
      <c r="D21" s="896"/>
      <c r="E21" s="39"/>
      <c r="F21" s="97"/>
      <c r="G21" s="109"/>
      <c r="H21" s="97"/>
      <c r="I21" s="109"/>
      <c r="J21" s="97"/>
      <c r="K21" s="15"/>
    </row>
    <row r="22" spans="1:13">
      <c r="A22" s="10"/>
      <c r="B22" s="896" t="s">
        <v>89</v>
      </c>
      <c r="C22" s="896"/>
      <c r="D22" s="896"/>
      <c r="E22" s="39"/>
      <c r="F22" s="97"/>
      <c r="G22" s="109"/>
      <c r="H22" s="97"/>
      <c r="I22" s="109"/>
      <c r="J22" s="97"/>
      <c r="K22" s="15"/>
    </row>
    <row r="23" spans="1:13">
      <c r="A23" s="10"/>
      <c r="B23" s="896" t="s">
        <v>174</v>
      </c>
      <c r="C23" s="896"/>
      <c r="D23" s="896"/>
      <c r="E23" s="39"/>
      <c r="F23" s="97"/>
      <c r="G23" s="109"/>
      <c r="H23" s="97"/>
      <c r="I23" s="109"/>
      <c r="J23" s="97"/>
      <c r="K23" s="15"/>
    </row>
    <row r="24" spans="1:13">
      <c r="A24" s="10"/>
      <c r="B24" s="896" t="s">
        <v>12</v>
      </c>
      <c r="C24" s="896"/>
      <c r="D24" s="896"/>
      <c r="E24" s="39"/>
      <c r="F24" s="97"/>
      <c r="G24" s="109"/>
      <c r="H24" s="97"/>
      <c r="I24" s="109"/>
      <c r="J24" s="97"/>
      <c r="K24" s="15"/>
    </row>
    <row r="25" spans="1:13">
      <c r="A25" s="10"/>
      <c r="B25" s="896" t="s">
        <v>170</v>
      </c>
      <c r="C25" s="896"/>
      <c r="D25" s="896"/>
      <c r="E25" s="39"/>
      <c r="F25" s="97"/>
      <c r="G25" s="109"/>
      <c r="H25" s="97"/>
      <c r="I25" s="109"/>
      <c r="J25" s="97"/>
      <c r="K25" s="15"/>
    </row>
    <row r="26" spans="1:13">
      <c r="A26" s="10"/>
      <c r="B26" s="974" t="s">
        <v>139</v>
      </c>
      <c r="C26" s="974"/>
      <c r="D26" s="974"/>
      <c r="E26" s="39"/>
      <c r="F26" s="97"/>
      <c r="G26" s="109"/>
      <c r="H26" s="97"/>
      <c r="I26" s="109"/>
      <c r="J26" s="97"/>
      <c r="K26" s="15"/>
    </row>
    <row r="27" spans="1:13">
      <c r="A27" s="10"/>
      <c r="B27" s="896" t="s">
        <v>90</v>
      </c>
      <c r="C27" s="896"/>
      <c r="D27" s="896"/>
      <c r="E27" s="39"/>
      <c r="F27" s="97"/>
      <c r="G27" s="109"/>
      <c r="H27" s="97"/>
      <c r="I27" s="109"/>
      <c r="J27" s="97"/>
      <c r="K27" s="15"/>
    </row>
    <row r="28" spans="1:13">
      <c r="A28" s="10"/>
      <c r="B28" s="896" t="s">
        <v>88</v>
      </c>
      <c r="C28" s="896"/>
      <c r="D28" s="896"/>
      <c r="E28" s="39"/>
      <c r="F28" s="97"/>
      <c r="G28" s="109"/>
      <c r="H28" s="97"/>
      <c r="I28" s="109"/>
      <c r="J28" s="97"/>
      <c r="K28" s="15"/>
    </row>
    <row r="29" spans="1:13">
      <c r="A29" s="10"/>
      <c r="B29" s="896" t="s">
        <v>97</v>
      </c>
      <c r="C29" s="896"/>
      <c r="D29" s="896"/>
      <c r="E29" s="39"/>
      <c r="F29" s="97"/>
      <c r="G29" s="109"/>
      <c r="H29" s="97"/>
      <c r="I29" s="109"/>
      <c r="J29" s="97"/>
      <c r="K29" s="15"/>
    </row>
    <row r="30" spans="1:13">
      <c r="A30" s="10"/>
      <c r="B30" s="895"/>
      <c r="C30" s="895"/>
      <c r="D30" s="895"/>
      <c r="E30" s="103"/>
      <c r="F30" s="97"/>
      <c r="G30" s="109"/>
      <c r="H30" s="97"/>
      <c r="I30" s="109"/>
      <c r="J30" s="97"/>
      <c r="K30" s="170"/>
      <c r="L30" s="19"/>
      <c r="M30" s="19"/>
    </row>
    <row r="31" spans="1:13">
      <c r="A31" s="10"/>
      <c r="B31" s="895"/>
      <c r="C31" s="895"/>
      <c r="D31" s="895"/>
      <c r="E31" s="103"/>
      <c r="F31" s="97"/>
      <c r="G31" s="109"/>
      <c r="H31" s="97"/>
      <c r="I31" s="109"/>
      <c r="J31" s="97"/>
      <c r="K31" s="170"/>
      <c r="L31" s="19"/>
      <c r="M31" s="19"/>
    </row>
    <row r="32" spans="1:13">
      <c r="A32" s="10"/>
      <c r="B32" s="895"/>
      <c r="C32" s="895"/>
      <c r="D32" s="895"/>
      <c r="E32" s="103"/>
      <c r="F32" s="105"/>
      <c r="G32" s="111"/>
      <c r="H32" s="105"/>
      <c r="I32" s="111"/>
      <c r="J32" s="105"/>
      <c r="K32" s="170"/>
      <c r="L32" s="19"/>
      <c r="M32" s="19"/>
    </row>
    <row r="33" spans="1:13" ht="12" customHeight="1">
      <c r="A33" s="10"/>
      <c r="B33" s="895"/>
      <c r="C33" s="895"/>
      <c r="D33" s="895"/>
      <c r="E33" s="103"/>
      <c r="F33" s="105"/>
      <c r="G33" s="111"/>
      <c r="H33" s="105"/>
      <c r="I33" s="111"/>
      <c r="J33" s="105"/>
      <c r="K33" s="170"/>
      <c r="L33" s="19"/>
      <c r="M33" s="19"/>
    </row>
    <row r="34" spans="1:13" ht="12" customHeight="1">
      <c r="A34" s="10"/>
      <c r="B34" s="1038"/>
      <c r="C34" s="1038"/>
      <c r="D34" s="1038"/>
      <c r="E34" s="171"/>
      <c r="F34" s="172"/>
      <c r="G34" s="173"/>
      <c r="H34" s="172"/>
      <c r="I34" s="173"/>
      <c r="J34" s="172"/>
      <c r="K34" s="170"/>
      <c r="L34" s="19"/>
      <c r="M34" s="19"/>
    </row>
    <row r="35" spans="1:13" ht="13.5">
      <c r="A35" s="10"/>
      <c r="B35" s="942" t="s">
        <v>100</v>
      </c>
      <c r="C35" s="942"/>
      <c r="D35" s="942"/>
      <c r="E35" s="174" t="s">
        <v>10</v>
      </c>
      <c r="F35" s="175">
        <f>SUM(F17:F34)</f>
        <v>0</v>
      </c>
      <c r="G35" s="176" t="s">
        <v>10</v>
      </c>
      <c r="H35" s="175">
        <f>SUM(H17:H34)</f>
        <v>0</v>
      </c>
      <c r="I35" s="176" t="s">
        <v>10</v>
      </c>
      <c r="J35" s="175">
        <f>SUM(J17:J34)</f>
        <v>0</v>
      </c>
      <c r="K35" s="170"/>
      <c r="L35" s="19"/>
      <c r="M35" s="19"/>
    </row>
    <row r="36" spans="1:13">
      <c r="A36" s="10"/>
      <c r="B36" s="920" t="s">
        <v>339</v>
      </c>
      <c r="C36" s="895"/>
      <c r="D36" s="895"/>
      <c r="E36" s="177"/>
      <c r="F36" s="178"/>
      <c r="G36" s="179"/>
      <c r="H36" s="178"/>
      <c r="I36" s="179"/>
      <c r="J36" s="178"/>
      <c r="K36" s="170"/>
      <c r="L36" s="19"/>
      <c r="M36" s="19"/>
    </row>
    <row r="37" spans="1:13">
      <c r="A37" s="10"/>
      <c r="B37" s="895" t="s">
        <v>94</v>
      </c>
      <c r="C37" s="895"/>
      <c r="D37" s="895"/>
      <c r="E37" s="177"/>
      <c r="F37" s="94"/>
      <c r="G37" s="110"/>
      <c r="H37" s="94"/>
      <c r="I37" s="110"/>
      <c r="J37" s="94"/>
      <c r="K37" s="170"/>
      <c r="L37" s="19"/>
      <c r="M37" s="500"/>
    </row>
    <row r="38" spans="1:13">
      <c r="A38" s="10"/>
      <c r="B38" s="895" t="s">
        <v>174</v>
      </c>
      <c r="C38" s="895"/>
      <c r="D38" s="895"/>
      <c r="E38" s="103"/>
      <c r="F38" s="97"/>
      <c r="G38" s="109"/>
      <c r="H38" s="97"/>
      <c r="I38" s="109"/>
      <c r="J38" s="97"/>
      <c r="K38" s="170"/>
      <c r="L38" s="19"/>
      <c r="M38" s="19"/>
    </row>
    <row r="39" spans="1:13">
      <c r="A39" s="10"/>
      <c r="B39" s="895" t="s">
        <v>95</v>
      </c>
      <c r="C39" s="895"/>
      <c r="D39" s="895"/>
      <c r="E39" s="103"/>
      <c r="F39" s="97"/>
      <c r="G39" s="109"/>
      <c r="H39" s="97"/>
      <c r="I39" s="109"/>
      <c r="J39" s="97"/>
      <c r="K39" s="170"/>
      <c r="L39" s="19"/>
      <c r="M39" s="19"/>
    </row>
    <row r="40" spans="1:13">
      <c r="A40" s="10"/>
      <c r="B40" s="896" t="s">
        <v>96</v>
      </c>
      <c r="C40" s="896"/>
      <c r="D40" s="923"/>
      <c r="E40" s="103"/>
      <c r="F40" s="97"/>
      <c r="G40" s="109"/>
      <c r="H40" s="97"/>
      <c r="I40" s="109"/>
      <c r="J40" s="97"/>
      <c r="K40" s="170"/>
      <c r="L40" s="19"/>
      <c r="M40" s="19"/>
    </row>
    <row r="41" spans="1:13">
      <c r="A41" s="10"/>
      <c r="B41" s="896" t="s">
        <v>134</v>
      </c>
      <c r="C41" s="896"/>
      <c r="D41" s="923"/>
      <c r="E41" s="103"/>
      <c r="F41" s="97"/>
      <c r="G41" s="109"/>
      <c r="H41" s="97"/>
      <c r="I41" s="109"/>
      <c r="J41" s="97"/>
      <c r="K41" s="170"/>
      <c r="L41" s="19"/>
      <c r="M41" s="19"/>
    </row>
    <row r="42" spans="1:13">
      <c r="A42" s="10"/>
      <c r="B42" s="896" t="s">
        <v>54</v>
      </c>
      <c r="C42" s="896"/>
      <c r="D42" s="923"/>
      <c r="E42" s="103"/>
      <c r="F42" s="97"/>
      <c r="G42" s="111"/>
      <c r="H42" s="97"/>
      <c r="I42" s="111"/>
      <c r="J42" s="97"/>
      <c r="K42" s="170"/>
      <c r="L42" s="19"/>
      <c r="M42" s="19"/>
    </row>
    <row r="43" spans="1:13">
      <c r="A43" s="10"/>
      <c r="B43" s="896" t="s">
        <v>11</v>
      </c>
      <c r="C43" s="896"/>
      <c r="D43" s="923"/>
      <c r="E43" s="103"/>
      <c r="F43" s="97"/>
      <c r="G43" s="111"/>
      <c r="H43" s="97"/>
      <c r="I43" s="111"/>
      <c r="J43" s="97"/>
      <c r="K43" s="170"/>
      <c r="L43" s="19"/>
      <c r="M43" s="19"/>
    </row>
    <row r="44" spans="1:13">
      <c r="A44" s="10"/>
      <c r="B44" s="896" t="s">
        <v>92</v>
      </c>
      <c r="C44" s="896"/>
      <c r="D44" s="923"/>
      <c r="E44" s="104"/>
      <c r="F44" s="105"/>
      <c r="G44" s="111"/>
      <c r="H44" s="105"/>
      <c r="I44" s="111"/>
      <c r="J44" s="105"/>
      <c r="K44" s="170"/>
      <c r="L44" s="19"/>
      <c r="M44" s="19"/>
    </row>
    <row r="45" spans="1:13">
      <c r="A45" s="10"/>
      <c r="B45" s="896" t="s">
        <v>71</v>
      </c>
      <c r="C45" s="896"/>
      <c r="D45" s="923"/>
      <c r="E45" s="104"/>
      <c r="F45" s="105"/>
      <c r="G45" s="111"/>
      <c r="H45" s="105"/>
      <c r="I45" s="111"/>
      <c r="J45" s="105"/>
      <c r="K45" s="170"/>
      <c r="L45" s="19"/>
      <c r="M45" s="19"/>
    </row>
    <row r="46" spans="1:13">
      <c r="A46" s="10"/>
      <c r="B46" s="896" t="s">
        <v>93</v>
      </c>
      <c r="C46" s="896"/>
      <c r="D46" s="923"/>
      <c r="E46" s="104"/>
      <c r="F46" s="105"/>
      <c r="G46" s="111"/>
      <c r="H46" s="105"/>
      <c r="I46" s="111"/>
      <c r="J46" s="105"/>
      <c r="K46" s="170"/>
      <c r="L46" s="19"/>
      <c r="M46" s="19"/>
    </row>
    <row r="47" spans="1:13">
      <c r="A47" s="10"/>
      <c r="B47" s="896" t="s">
        <v>173</v>
      </c>
      <c r="C47" s="922"/>
      <c r="D47" s="960"/>
      <c r="E47" s="104"/>
      <c r="F47" s="105"/>
      <c r="G47" s="111"/>
      <c r="H47" s="105"/>
      <c r="I47" s="111"/>
      <c r="J47" s="105"/>
      <c r="K47" s="170"/>
      <c r="L47" s="19"/>
      <c r="M47" s="19"/>
    </row>
    <row r="48" spans="1:13" ht="12" customHeight="1">
      <c r="A48" s="10"/>
      <c r="B48" s="613" t="s">
        <v>97</v>
      </c>
      <c r="C48" s="613"/>
      <c r="D48" s="613"/>
      <c r="E48" s="103"/>
      <c r="F48" s="105"/>
      <c r="G48" s="111"/>
      <c r="H48" s="105"/>
      <c r="I48" s="111"/>
      <c r="J48" s="105"/>
      <c r="K48" s="170"/>
      <c r="L48" s="19"/>
      <c r="M48" s="19"/>
    </row>
    <row r="49" spans="1:13" ht="12" customHeight="1">
      <c r="A49" s="10"/>
      <c r="B49" s="895"/>
      <c r="C49" s="895"/>
      <c r="D49" s="895"/>
      <c r="E49" s="103"/>
      <c r="F49" s="105"/>
      <c r="G49" s="111"/>
      <c r="H49" s="105"/>
      <c r="I49" s="111"/>
      <c r="J49" s="105"/>
      <c r="K49" s="170"/>
      <c r="L49" s="19"/>
      <c r="M49" s="19"/>
    </row>
    <row r="50" spans="1:13" ht="12" customHeight="1">
      <c r="A50" s="10"/>
      <c r="B50" s="895"/>
      <c r="C50" s="895"/>
      <c r="D50" s="895"/>
      <c r="E50" s="103"/>
      <c r="F50" s="105"/>
      <c r="G50" s="111"/>
      <c r="H50" s="105"/>
      <c r="I50" s="111"/>
      <c r="J50" s="105"/>
      <c r="K50" s="170"/>
      <c r="L50" s="19"/>
      <c r="M50" s="19"/>
    </row>
    <row r="51" spans="1:13" ht="12" customHeight="1">
      <c r="A51" s="10"/>
      <c r="B51" s="895"/>
      <c r="C51" s="895"/>
      <c r="D51" s="895"/>
      <c r="E51" s="103"/>
      <c r="F51" s="105"/>
      <c r="G51" s="111"/>
      <c r="H51" s="105"/>
      <c r="I51" s="111"/>
      <c r="J51" s="105"/>
      <c r="K51" s="170"/>
      <c r="L51" s="19"/>
      <c r="M51" s="19"/>
    </row>
    <row r="52" spans="1:13" ht="12" customHeight="1">
      <c r="A52" s="10"/>
      <c r="B52" s="895"/>
      <c r="C52" s="895"/>
      <c r="D52" s="895"/>
      <c r="E52" s="103"/>
      <c r="F52" s="105"/>
      <c r="G52" s="111"/>
      <c r="H52" s="105"/>
      <c r="I52" s="111"/>
      <c r="J52" s="105"/>
      <c r="K52" s="170"/>
      <c r="L52" s="19"/>
      <c r="M52" s="19"/>
    </row>
    <row r="53" spans="1:13" ht="13.5">
      <c r="A53" s="10"/>
      <c r="B53" s="1050" t="s">
        <v>99</v>
      </c>
      <c r="C53" s="1050"/>
      <c r="D53" s="1050"/>
      <c r="E53" s="208" t="s">
        <v>10</v>
      </c>
      <c r="F53" s="105">
        <f>SUM(F37:F52)</f>
        <v>0</v>
      </c>
      <c r="G53" s="211" t="s">
        <v>10</v>
      </c>
      <c r="H53" s="105">
        <f>SUM(H37:H52)</f>
        <v>0</v>
      </c>
      <c r="I53" s="111" t="s">
        <v>10</v>
      </c>
      <c r="J53" s="105">
        <f>SUM(J37:J52)</f>
        <v>0</v>
      </c>
      <c r="K53" s="170"/>
      <c r="L53" s="19"/>
      <c r="M53" s="19"/>
    </row>
    <row r="54" spans="1:13" ht="13.5">
      <c r="A54" s="10"/>
      <c r="B54" s="1051" t="s">
        <v>73</v>
      </c>
      <c r="C54" s="1051"/>
      <c r="D54" s="1051"/>
      <c r="E54" s="157" t="s">
        <v>10</v>
      </c>
      <c r="F54" s="97">
        <f>+F35+F53</f>
        <v>0</v>
      </c>
      <c r="G54" s="209" t="s">
        <v>10</v>
      </c>
      <c r="H54" s="97">
        <f>+H35+H53</f>
        <v>0</v>
      </c>
      <c r="I54" s="209" t="s">
        <v>10</v>
      </c>
      <c r="J54" s="97">
        <f>+J35+J53</f>
        <v>0</v>
      </c>
      <c r="K54" s="15"/>
    </row>
    <row r="55" spans="1:13" ht="13.5">
      <c r="A55" s="10"/>
      <c r="B55" s="117" t="s">
        <v>120</v>
      </c>
      <c r="C55" s="117"/>
      <c r="D55" s="117"/>
      <c r="E55" s="157" t="s">
        <v>10</v>
      </c>
      <c r="F55" s="97">
        <f>+F13+F54</f>
        <v>0</v>
      </c>
      <c r="G55" s="209" t="s">
        <v>10</v>
      </c>
      <c r="H55" s="97">
        <f>+H13+H54</f>
        <v>0</v>
      </c>
      <c r="I55" s="209" t="s">
        <v>10</v>
      </c>
      <c r="J55" s="97">
        <f>+J13+J54</f>
        <v>0</v>
      </c>
      <c r="K55" s="15"/>
    </row>
    <row r="56" spans="1:13" ht="13.5">
      <c r="A56" s="24"/>
      <c r="B56" s="114" t="s">
        <v>121</v>
      </c>
      <c r="C56" s="114"/>
      <c r="D56" s="115"/>
      <c r="E56" s="212" t="s">
        <v>10</v>
      </c>
      <c r="F56" s="112">
        <f>+F14+F54</f>
        <v>0</v>
      </c>
      <c r="G56" s="210" t="s">
        <v>10</v>
      </c>
      <c r="H56" s="112">
        <f>+H14+H54</f>
        <v>0</v>
      </c>
      <c r="I56" s="210" t="s">
        <v>10</v>
      </c>
      <c r="J56" s="112">
        <f>+J14+J54</f>
        <v>0</v>
      </c>
      <c r="K56" s="118"/>
      <c r="L56" s="19"/>
      <c r="M56" s="21"/>
    </row>
    <row r="57" spans="1:13" ht="6.75" customHeight="1">
      <c r="A57" s="119"/>
      <c r="B57" s="23"/>
      <c r="C57" s="23"/>
      <c r="D57" s="23"/>
      <c r="E57" s="120"/>
      <c r="F57" s="121"/>
      <c r="G57" s="122"/>
      <c r="H57" s="121"/>
      <c r="I57" s="85"/>
      <c r="J57" s="121"/>
      <c r="K57" s="123"/>
      <c r="L57" s="19"/>
      <c r="M57" s="21"/>
    </row>
    <row r="58" spans="1:13" ht="24.75" customHeight="1">
      <c r="A58" s="10"/>
      <c r="B58" s="928" t="s">
        <v>390</v>
      </c>
      <c r="C58" s="929"/>
      <c r="D58" s="929"/>
      <c r="E58" s="929"/>
      <c r="F58" s="929"/>
      <c r="G58" s="929"/>
      <c r="H58" s="929"/>
      <c r="I58" s="929"/>
      <c r="J58" s="929"/>
      <c r="K58" s="15"/>
      <c r="L58" s="19"/>
      <c r="M58" s="21"/>
    </row>
    <row r="59" spans="1:13" ht="12.75" customHeight="1">
      <c r="A59" s="10"/>
      <c r="B59" s="928" t="s">
        <v>310</v>
      </c>
      <c r="C59" s="929"/>
      <c r="D59" s="929"/>
      <c r="E59" s="929"/>
      <c r="F59" s="929"/>
      <c r="G59" s="929"/>
      <c r="H59" s="929"/>
      <c r="I59" s="929"/>
      <c r="J59" s="929"/>
      <c r="K59" s="15"/>
      <c r="L59" s="19"/>
      <c r="M59" s="21"/>
    </row>
    <row r="60" spans="1:13">
      <c r="A60" s="931" t="s">
        <v>14</v>
      </c>
      <c r="B60" s="932"/>
      <c r="C60" s="932"/>
      <c r="D60" s="932"/>
      <c r="E60" s="932"/>
      <c r="F60" s="932"/>
      <c r="G60" s="932"/>
      <c r="H60" s="932"/>
      <c r="I60" s="932"/>
      <c r="J60" s="932"/>
      <c r="K60" s="26"/>
      <c r="L60" s="19"/>
      <c r="M60" s="21"/>
    </row>
    <row r="61" spans="1:13" ht="9" customHeight="1">
      <c r="A61" s="24"/>
      <c r="B61" s="930"/>
      <c r="C61" s="918"/>
      <c r="D61" s="918"/>
      <c r="E61" s="918"/>
      <c r="F61" s="918"/>
      <c r="G61" s="918"/>
      <c r="H61" s="918"/>
      <c r="I61" s="918"/>
      <c r="J61" s="918"/>
      <c r="K61" s="25"/>
      <c r="L61" s="19"/>
      <c r="M61" s="21"/>
    </row>
    <row r="62" spans="1:13">
      <c r="A62" s="13"/>
      <c r="B62" s="13"/>
      <c r="C62" s="13"/>
      <c r="D62" s="13"/>
      <c r="E62" s="14"/>
      <c r="F62" s="67"/>
      <c r="G62" s="20"/>
      <c r="H62" s="67"/>
      <c r="I62" s="17"/>
      <c r="J62" s="67"/>
      <c r="K62" s="13"/>
      <c r="L62" s="50"/>
      <c r="M62" s="21"/>
    </row>
    <row r="63" spans="1:13">
      <c r="A63" s="13"/>
      <c r="B63" s="13"/>
      <c r="C63" s="13"/>
      <c r="D63" s="13"/>
      <c r="E63" s="14"/>
      <c r="F63" s="67"/>
      <c r="G63" s="20"/>
      <c r="H63" s="67"/>
      <c r="I63" s="17"/>
      <c r="J63" s="67"/>
      <c r="K63" s="13"/>
      <c r="L63" s="50"/>
      <c r="M63" s="21"/>
    </row>
    <row r="64" spans="1:13" ht="21.75" customHeight="1">
      <c r="A64" s="27"/>
      <c r="B64" s="1"/>
      <c r="C64" s="1"/>
      <c r="D64" s="1"/>
      <c r="E64" s="1"/>
      <c r="F64" s="28" t="s">
        <v>0</v>
      </c>
      <c r="G64" s="949"/>
      <c r="H64" s="949"/>
      <c r="I64" s="1026"/>
      <c r="J64" s="1026"/>
    </row>
    <row r="65" spans="1:13" ht="14.25" customHeight="1">
      <c r="A65" s="1"/>
      <c r="B65" s="1"/>
      <c r="C65" s="1"/>
      <c r="D65" s="1"/>
      <c r="E65" s="1"/>
      <c r="F65" s="1"/>
      <c r="G65" s="1"/>
      <c r="H65" s="1"/>
      <c r="I65" s="1"/>
    </row>
    <row r="66" spans="1:13" ht="16.5" customHeight="1">
      <c r="A66" s="1017" t="s">
        <v>98</v>
      </c>
      <c r="B66" s="1018"/>
      <c r="C66" s="1018"/>
      <c r="D66" s="1018"/>
      <c r="E66" s="1018"/>
      <c r="F66" s="1018"/>
      <c r="G66" s="1018"/>
      <c r="H66" s="1018"/>
      <c r="I66" s="1018"/>
      <c r="J66" s="1016"/>
    </row>
    <row r="67" spans="1:13" ht="6" customHeight="1">
      <c r="A67" s="125"/>
      <c r="B67" s="55"/>
      <c r="C67" s="55"/>
      <c r="D67" s="55"/>
      <c r="E67" s="55"/>
      <c r="F67" s="55"/>
      <c r="G67" s="55"/>
      <c r="H67" s="55"/>
      <c r="I67" s="55"/>
      <c r="J67" s="47"/>
    </row>
    <row r="68" spans="1:13" ht="15.75">
      <c r="A68" s="29"/>
      <c r="B68" s="1004" t="s">
        <v>87</v>
      </c>
      <c r="C68" s="1015"/>
      <c r="D68" s="1015"/>
      <c r="E68" s="1015"/>
      <c r="F68" s="1015"/>
      <c r="G68" s="1015"/>
      <c r="H68" s="1015"/>
      <c r="I68" s="1070"/>
      <c r="J68" s="1016"/>
    </row>
    <row r="69" spans="1:13" ht="17.25" customHeight="1">
      <c r="A69" s="10"/>
      <c r="B69" s="144" t="s">
        <v>397</v>
      </c>
      <c r="C69" s="132"/>
      <c r="D69" s="132"/>
      <c r="E69" s="132"/>
      <c r="F69" s="132"/>
      <c r="G69" s="132"/>
      <c r="H69" s="132"/>
      <c r="I69" s="132"/>
      <c r="J69" s="133"/>
    </row>
    <row r="70" spans="1:13">
      <c r="A70" s="10"/>
      <c r="B70" s="13"/>
      <c r="C70" s="13"/>
      <c r="D70" s="13"/>
      <c r="E70" s="1058"/>
      <c r="F70" s="1059"/>
      <c r="G70" s="1058"/>
      <c r="H70" s="1059"/>
      <c r="I70" s="1058"/>
      <c r="J70" s="1069"/>
    </row>
    <row r="71" spans="1:13" ht="15.75">
      <c r="A71" s="10"/>
      <c r="B71" s="13"/>
      <c r="C71" s="585" t="s">
        <v>60</v>
      </c>
      <c r="D71" s="583"/>
      <c r="E71" s="1046" t="str">
        <f>E9</f>
        <v>A</v>
      </c>
      <c r="F71" s="1047"/>
      <c r="G71" s="1046" t="str">
        <f>G9</f>
        <v>B</v>
      </c>
      <c r="H71" s="1047"/>
      <c r="I71" s="1046" t="str">
        <f>I9</f>
        <v>C</v>
      </c>
      <c r="J71" s="1060"/>
    </row>
    <row r="72" spans="1:13" ht="16.5" customHeight="1">
      <c r="A72" s="10"/>
      <c r="B72" s="7"/>
      <c r="C72" s="586" t="s">
        <v>84</v>
      </c>
      <c r="D72" s="134"/>
      <c r="E72" s="587" t="s">
        <v>10</v>
      </c>
      <c r="F72" s="538"/>
      <c r="G72" s="588"/>
      <c r="H72" s="539"/>
      <c r="I72" s="589"/>
      <c r="J72" s="540"/>
    </row>
    <row r="73" spans="1:13" ht="12.75" customHeight="1">
      <c r="A73" s="24"/>
      <c r="B73" s="22"/>
      <c r="C73" s="22"/>
      <c r="D73" s="22"/>
      <c r="E73" s="22"/>
      <c r="F73" s="22"/>
      <c r="G73" s="22"/>
      <c r="H73" s="22"/>
      <c r="I73" s="22"/>
      <c r="J73" s="25"/>
    </row>
    <row r="74" spans="1:13" ht="12.75" customHeight="1">
      <c r="A74" s="1"/>
      <c r="B74" s="1"/>
      <c r="C74" s="1"/>
      <c r="D74" s="1"/>
      <c r="E74" s="1"/>
      <c r="F74" s="1"/>
      <c r="G74" s="1"/>
      <c r="H74" s="1"/>
      <c r="I74" s="1"/>
    </row>
    <row r="75" spans="1:13" ht="12.75" customHeight="1">
      <c r="A75" s="1"/>
      <c r="B75" s="1"/>
      <c r="C75" s="1"/>
      <c r="D75" s="1"/>
      <c r="E75" s="1"/>
      <c r="F75" s="1"/>
      <c r="G75" s="1"/>
      <c r="H75" s="1"/>
      <c r="I75" s="1"/>
    </row>
    <row r="76" spans="1:13" ht="12.75" customHeight="1">
      <c r="A76" s="1"/>
      <c r="B76" s="1"/>
      <c r="C76" s="1"/>
      <c r="D76" s="1"/>
      <c r="E76" s="1"/>
      <c r="F76" s="1"/>
      <c r="G76" s="1"/>
      <c r="H76" s="1"/>
      <c r="I76" s="1"/>
    </row>
    <row r="77" spans="1:13" ht="16.5" customHeight="1">
      <c r="A77" s="29"/>
      <c r="B77" s="1018" t="s">
        <v>257</v>
      </c>
      <c r="C77" s="1029"/>
      <c r="D77" s="1029"/>
      <c r="E77" s="1015"/>
      <c r="F77" s="1015"/>
      <c r="G77" s="1015"/>
      <c r="H77" s="1015"/>
      <c r="I77" s="932"/>
      <c r="J77" s="1030"/>
    </row>
    <row r="78" spans="1:13" ht="16.5" customHeight="1">
      <c r="A78" s="119"/>
      <c r="B78" s="582"/>
      <c r="C78" s="585" t="s">
        <v>60</v>
      </c>
      <c r="D78" s="583"/>
      <c r="E78" s="584"/>
      <c r="F78" s="593" t="str">
        <f>E9</f>
        <v>A</v>
      </c>
      <c r="G78" s="594"/>
      <c r="H78" s="593" t="str">
        <f>G9</f>
        <v>B</v>
      </c>
      <c r="I78" s="594"/>
      <c r="J78" s="595" t="str">
        <f>I9</f>
        <v>C</v>
      </c>
      <c r="L78" s="703"/>
      <c r="M78" s="707" t="s">
        <v>256</v>
      </c>
    </row>
    <row r="79" spans="1:13" ht="12" customHeight="1">
      <c r="A79" s="10"/>
      <c r="B79" s="1033" t="s">
        <v>257</v>
      </c>
      <c r="C79" s="1034"/>
      <c r="D79" s="1035"/>
      <c r="E79" s="578"/>
      <c r="F79" s="579"/>
      <c r="G79" s="580"/>
      <c r="H79" s="580"/>
      <c r="I79" s="578"/>
      <c r="J79" s="581"/>
      <c r="L79" s="734">
        <f>'8 - Professional - 2'!L81</f>
        <v>0</v>
      </c>
      <c r="M79" s="685" t="s">
        <v>248</v>
      </c>
    </row>
    <row r="80" spans="1:13">
      <c r="A80" s="10"/>
      <c r="B80" s="1039" t="s">
        <v>86</v>
      </c>
      <c r="C80" s="1040"/>
      <c r="D80" s="1040"/>
      <c r="E80" s="93" t="s">
        <v>10</v>
      </c>
      <c r="F80" s="129">
        <v>0</v>
      </c>
      <c r="G80" s="64"/>
      <c r="H80" s="129">
        <v>0</v>
      </c>
      <c r="I80" s="93"/>
      <c r="J80" s="129">
        <v>0</v>
      </c>
      <c r="L80" s="734">
        <f>SUM(F80:J80)</f>
        <v>0</v>
      </c>
      <c r="M80" s="706" t="s">
        <v>399</v>
      </c>
    </row>
    <row r="81" spans="1:13">
      <c r="A81" s="10"/>
      <c r="B81" s="7" t="s">
        <v>113</v>
      </c>
      <c r="C81" s="190"/>
      <c r="D81" s="190"/>
      <c r="E81" s="191"/>
      <c r="F81" s="192"/>
      <c r="G81" s="14"/>
      <c r="H81" s="192"/>
      <c r="I81" s="191"/>
      <c r="J81" s="192"/>
      <c r="L81" s="742">
        <f>+L79-L80</f>
        <v>0</v>
      </c>
      <c r="M81" s="682" t="s">
        <v>392</v>
      </c>
    </row>
    <row r="82" spans="1:13">
      <c r="A82" s="10"/>
      <c r="B82" s="7" t="s">
        <v>114</v>
      </c>
      <c r="C82" s="190"/>
      <c r="D82" s="190"/>
      <c r="E82" s="191"/>
      <c r="F82" s="193"/>
      <c r="G82" s="14"/>
      <c r="H82" s="193"/>
      <c r="I82" s="191"/>
      <c r="J82" s="193"/>
      <c r="L82" s="738"/>
      <c r="M82" s="702" t="s">
        <v>393</v>
      </c>
    </row>
    <row r="83" spans="1:13">
      <c r="A83" s="10"/>
      <c r="B83" s="7" t="s">
        <v>115</v>
      </c>
      <c r="C83" s="190"/>
      <c r="D83" s="190"/>
      <c r="E83" s="191"/>
      <c r="F83" s="193"/>
      <c r="G83" s="14"/>
      <c r="H83" s="193"/>
      <c r="I83" s="191"/>
      <c r="J83" s="193"/>
      <c r="L83" s="739"/>
    </row>
    <row r="84" spans="1:13" ht="27.75" customHeight="1">
      <c r="A84" s="10"/>
      <c r="B84" s="1027" t="s">
        <v>385</v>
      </c>
      <c r="C84" s="1063"/>
      <c r="D84" s="1064"/>
      <c r="E84" s="191"/>
      <c r="F84" s="193"/>
      <c r="G84" s="14"/>
      <c r="H84" s="193"/>
      <c r="I84" s="191"/>
      <c r="J84" s="193"/>
      <c r="L84" s="740"/>
      <c r="M84" s="728" t="s">
        <v>255</v>
      </c>
    </row>
    <row r="85" spans="1:13" ht="12.75" customHeight="1">
      <c r="A85" s="10"/>
      <c r="B85" s="134" t="s">
        <v>369</v>
      </c>
      <c r="C85" s="23"/>
      <c r="D85" s="23"/>
      <c r="E85" s="99" t="s">
        <v>10</v>
      </c>
      <c r="F85" s="513">
        <f>+F80-F82-F83-F84</f>
        <v>0</v>
      </c>
      <c r="G85" s="514" t="s">
        <v>10</v>
      </c>
      <c r="H85" s="513">
        <f>+H80-H82-H83-H84</f>
        <v>0</v>
      </c>
      <c r="I85" s="515" t="s">
        <v>10</v>
      </c>
      <c r="J85" s="513">
        <f>+J80-J82-J83-J84</f>
        <v>0</v>
      </c>
      <c r="L85" s="734">
        <f>'8 - Professional - 2'!L81</f>
        <v>0</v>
      </c>
      <c r="M85" s="743" t="s">
        <v>403</v>
      </c>
    </row>
    <row r="86" spans="1:13">
      <c r="A86" s="10"/>
      <c r="B86" s="40" t="s">
        <v>311</v>
      </c>
      <c r="C86" s="22"/>
      <c r="D86" s="22"/>
      <c r="E86" s="131"/>
      <c r="F86" s="516">
        <v>0</v>
      </c>
      <c r="G86" s="517"/>
      <c r="H86" s="516">
        <v>0</v>
      </c>
      <c r="I86" s="518"/>
      <c r="J86" s="516">
        <v>0</v>
      </c>
      <c r="L86" s="741">
        <f>F86+H86+J86</f>
        <v>0</v>
      </c>
      <c r="M86" s="744" t="s">
        <v>400</v>
      </c>
    </row>
    <row r="87" spans="1:13" ht="12.75" customHeight="1">
      <c r="A87" s="10"/>
      <c r="B87" s="13"/>
      <c r="C87" s="13"/>
      <c r="D87" s="13"/>
      <c r="E87" s="101"/>
      <c r="F87" s="519"/>
      <c r="G87" s="520"/>
      <c r="H87" s="520"/>
      <c r="I87" s="521"/>
      <c r="J87" s="522"/>
      <c r="L87" s="742">
        <f>+L85-L86</f>
        <v>0</v>
      </c>
      <c r="M87" s="680" t="s">
        <v>395</v>
      </c>
    </row>
    <row r="88" spans="1:13" ht="13.5" thickBot="1">
      <c r="A88" s="10"/>
      <c r="B88" s="79" t="s">
        <v>386</v>
      </c>
      <c r="C88" s="30"/>
      <c r="D88" s="30"/>
      <c r="E88" s="127" t="s">
        <v>10</v>
      </c>
      <c r="F88" s="523" t="e">
        <f>+F85/F86</f>
        <v>#DIV/0!</v>
      </c>
      <c r="G88" s="524" t="s">
        <v>10</v>
      </c>
      <c r="H88" s="523" t="e">
        <f>+H85/H86</f>
        <v>#DIV/0!</v>
      </c>
      <c r="I88" s="525" t="s">
        <v>10</v>
      </c>
      <c r="J88" s="523" t="e">
        <f>+J85/J86</f>
        <v>#DIV/0!</v>
      </c>
      <c r="L88" s="5"/>
      <c r="M88" s="5"/>
    </row>
    <row r="89" spans="1:13" ht="7.5" customHeight="1" thickTop="1">
      <c r="A89" s="24"/>
      <c r="B89" s="22"/>
      <c r="C89" s="22"/>
      <c r="D89" s="22"/>
      <c r="E89" s="22"/>
      <c r="F89" s="22"/>
      <c r="G89" s="22"/>
      <c r="H89" s="40"/>
      <c r="I89" s="22"/>
      <c r="J89" s="128"/>
    </row>
    <row r="92" spans="1:13" ht="9" customHeight="1"/>
    <row r="93" spans="1:13" ht="18.75" customHeight="1">
      <c r="A93" s="29"/>
      <c r="B93" s="945" t="s">
        <v>307</v>
      </c>
      <c r="C93" s="946"/>
      <c r="D93" s="946"/>
      <c r="E93" s="946"/>
      <c r="F93" s="947"/>
      <c r="G93" s="947"/>
      <c r="H93" s="947"/>
      <c r="I93" s="947"/>
      <c r="J93" s="947"/>
      <c r="K93" s="26"/>
    </row>
    <row r="94" spans="1:13" ht="18.75" customHeight="1">
      <c r="A94" s="10"/>
      <c r="B94" s="951" t="s">
        <v>106</v>
      </c>
      <c r="C94" s="952"/>
      <c r="D94" s="952"/>
      <c r="E94" s="952"/>
      <c r="F94" s="953"/>
      <c r="G94" s="953"/>
      <c r="H94" s="953"/>
      <c r="I94" s="953"/>
      <c r="J94" s="953"/>
      <c r="K94" s="15"/>
    </row>
    <row r="95" spans="1:13" ht="8.25" customHeight="1">
      <c r="A95" s="24"/>
      <c r="B95" s="22"/>
      <c r="C95" s="22"/>
      <c r="D95" s="22"/>
      <c r="E95" s="22"/>
      <c r="F95" s="22"/>
      <c r="G95" s="22"/>
      <c r="H95" s="22"/>
      <c r="I95" s="22"/>
      <c r="J95" s="22"/>
      <c r="K95" s="25"/>
    </row>
    <row r="96" spans="1:13" ht="15.75">
      <c r="A96" s="29"/>
      <c r="B96" s="459"/>
      <c r="C96" s="5"/>
      <c r="D96" s="460"/>
      <c r="E96" s="1071" t="s">
        <v>19</v>
      </c>
      <c r="F96" s="1072"/>
      <c r="G96" s="1071" t="s">
        <v>19</v>
      </c>
      <c r="H96" s="1072"/>
      <c r="I96" s="1071" t="s">
        <v>19</v>
      </c>
      <c r="J96" s="1072"/>
      <c r="K96" s="26"/>
    </row>
    <row r="97" spans="1:13" ht="13.5" thickBot="1">
      <c r="A97" s="10"/>
      <c r="B97" s="89" t="s">
        <v>85</v>
      </c>
      <c r="C97" s="60"/>
      <c r="D97" s="461"/>
      <c r="E97" s="1056" t="str">
        <f>E9</f>
        <v>A</v>
      </c>
      <c r="F97" s="1057"/>
      <c r="G97" s="1056" t="str">
        <f>G9</f>
        <v>B</v>
      </c>
      <c r="H97" s="1057"/>
      <c r="I97" s="1056" t="str">
        <f>I9</f>
        <v>C</v>
      </c>
      <c r="J97" s="1057"/>
      <c r="K97" s="15"/>
    </row>
    <row r="98" spans="1:13">
      <c r="A98" s="10"/>
      <c r="B98" s="1023" t="s">
        <v>82</v>
      </c>
      <c r="C98" s="944"/>
      <c r="D98" s="1048"/>
      <c r="E98" s="146" t="s">
        <v>10</v>
      </c>
      <c r="F98" s="148">
        <f>F13</f>
        <v>0</v>
      </c>
      <c r="G98" s="147" t="s">
        <v>10</v>
      </c>
      <c r="H98" s="162">
        <f>H13</f>
        <v>0</v>
      </c>
      <c r="I98" s="146" t="s">
        <v>10</v>
      </c>
      <c r="J98" s="148">
        <f>J13</f>
        <v>0</v>
      </c>
      <c r="K98" s="15"/>
    </row>
    <row r="99" spans="1:13">
      <c r="A99" s="10"/>
      <c r="B99" s="1022" t="s">
        <v>83</v>
      </c>
      <c r="C99" s="941"/>
      <c r="D99" s="1049"/>
      <c r="E99" s="39"/>
      <c r="F99" s="97">
        <f>F14</f>
        <v>0</v>
      </c>
      <c r="G99" s="16"/>
      <c r="H99" s="16">
        <f>H14</f>
        <v>0</v>
      </c>
      <c r="I99" s="163"/>
      <c r="J99" s="97">
        <f>J14</f>
        <v>0</v>
      </c>
      <c r="K99" s="15"/>
    </row>
    <row r="100" spans="1:13">
      <c r="A100" s="10"/>
      <c r="B100" s="449" t="s">
        <v>101</v>
      </c>
      <c r="C100" s="150"/>
      <c r="D100" s="462"/>
      <c r="E100" s="157"/>
      <c r="F100" s="158">
        <f>F35</f>
        <v>0</v>
      </c>
      <c r="G100" s="151"/>
      <c r="H100" s="151">
        <f>H35</f>
        <v>0</v>
      </c>
      <c r="I100" s="163"/>
      <c r="J100" s="158">
        <f>J35</f>
        <v>0</v>
      </c>
      <c r="K100" s="15"/>
    </row>
    <row r="101" spans="1:13">
      <c r="A101" s="10"/>
      <c r="B101" s="449" t="s">
        <v>102</v>
      </c>
      <c r="C101" s="37"/>
      <c r="D101" s="38"/>
      <c r="E101" s="39"/>
      <c r="F101" s="97">
        <f>F53</f>
        <v>0</v>
      </c>
      <c r="G101" s="16"/>
      <c r="H101" s="16">
        <f>H53</f>
        <v>0</v>
      </c>
      <c r="I101" s="163"/>
      <c r="J101" s="97">
        <f>J53</f>
        <v>0</v>
      </c>
      <c r="K101" s="15"/>
    </row>
    <row r="102" spans="1:13">
      <c r="A102" s="10"/>
      <c r="B102" s="450" t="s">
        <v>344</v>
      </c>
      <c r="C102" s="445"/>
      <c r="D102" s="463"/>
      <c r="E102" s="457"/>
      <c r="F102" s="440">
        <f>F35+F53</f>
        <v>0</v>
      </c>
      <c r="G102" s="440"/>
      <c r="H102" s="440">
        <f>H35+H53</f>
        <v>0</v>
      </c>
      <c r="I102" s="458"/>
      <c r="J102" s="451">
        <f>J35+J53</f>
        <v>0</v>
      </c>
      <c r="K102" s="15"/>
    </row>
    <row r="103" spans="1:13">
      <c r="A103" s="152"/>
      <c r="B103" s="464" t="s">
        <v>103</v>
      </c>
      <c r="C103" s="444"/>
      <c r="D103" s="95"/>
      <c r="E103" s="106"/>
      <c r="F103" s="181" t="e">
        <f>F88</f>
        <v>#DIV/0!</v>
      </c>
      <c r="G103" s="456"/>
      <c r="H103" s="456" t="e">
        <f>H88</f>
        <v>#DIV/0!</v>
      </c>
      <c r="I103" s="167"/>
      <c r="J103" s="181" t="e">
        <f>J88</f>
        <v>#DIV/0!</v>
      </c>
      <c r="K103" s="15"/>
    </row>
    <row r="104" spans="1:13">
      <c r="A104" s="152"/>
      <c r="B104" s="453" t="s">
        <v>104</v>
      </c>
      <c r="C104" s="465"/>
      <c r="D104" s="466"/>
      <c r="E104" s="159"/>
      <c r="F104" s="164">
        <f>F72</f>
        <v>0</v>
      </c>
      <c r="G104" s="165"/>
      <c r="H104" s="165">
        <f>H72</f>
        <v>0</v>
      </c>
      <c r="I104" s="166"/>
      <c r="J104" s="164">
        <f>J72</f>
        <v>0</v>
      </c>
      <c r="K104" s="15"/>
    </row>
    <row r="105" spans="1:13">
      <c r="A105" s="152"/>
      <c r="B105" s="154" t="s">
        <v>345</v>
      </c>
      <c r="C105" s="149"/>
      <c r="D105" s="149"/>
      <c r="E105" s="160" t="s">
        <v>10</v>
      </c>
      <c r="F105" s="161" t="e">
        <f>+F98+F102+F103+F104</f>
        <v>#DIV/0!</v>
      </c>
      <c r="G105" s="160" t="s">
        <v>10</v>
      </c>
      <c r="H105" s="161" t="e">
        <f>+H98+H102+H103+H104</f>
        <v>#DIV/0!</v>
      </c>
      <c r="I105" s="160" t="s">
        <v>10</v>
      </c>
      <c r="J105" s="467" t="e">
        <f>+J98+J102+J103+J104</f>
        <v>#DIV/0!</v>
      </c>
      <c r="K105" s="15"/>
    </row>
    <row r="106" spans="1:13">
      <c r="A106" s="152"/>
      <c r="B106" s="154" t="s">
        <v>346</v>
      </c>
      <c r="C106" s="149"/>
      <c r="D106" s="149"/>
      <c r="E106" s="160" t="s">
        <v>10</v>
      </c>
      <c r="F106" s="161" t="e">
        <f>+F99+F102+F103+F104</f>
        <v>#DIV/0!</v>
      </c>
      <c r="G106" s="160" t="s">
        <v>10</v>
      </c>
      <c r="H106" s="161" t="e">
        <f>+H99+H102+H103+H104</f>
        <v>#DIV/0!</v>
      </c>
      <c r="I106" s="160" t="s">
        <v>10</v>
      </c>
      <c r="J106" s="467" t="e">
        <f>+J99+J102+J103+J104</f>
        <v>#DIV/0!</v>
      </c>
      <c r="K106" s="15"/>
    </row>
    <row r="107" spans="1:13">
      <c r="A107" s="10"/>
      <c r="B107" s="452" t="s">
        <v>141</v>
      </c>
      <c r="C107" s="35"/>
      <c r="D107" s="35" t="s">
        <v>105</v>
      </c>
      <c r="E107" s="446"/>
      <c r="F107" s="468">
        <f>'11 - Dorm Room and Board '!$D$12</f>
        <v>0</v>
      </c>
      <c r="G107" s="469">
        <f>'11 - Dorm Room and Board '!$D$12</f>
        <v>0</v>
      </c>
      <c r="H107" s="468">
        <f>'11 - Dorm Room and Board '!$D$12</f>
        <v>0</v>
      </c>
      <c r="I107" s="469">
        <f>'11 - Dorm Room and Board '!$D$12</f>
        <v>0</v>
      </c>
      <c r="J107" s="468">
        <f>'11 - Dorm Room and Board '!$D$12</f>
        <v>0</v>
      </c>
      <c r="K107" s="15"/>
      <c r="L107" s="624" t="s">
        <v>436</v>
      </c>
    </row>
    <row r="108" spans="1:13">
      <c r="A108" s="152"/>
      <c r="B108" s="449" t="s">
        <v>142</v>
      </c>
      <c r="C108" s="150"/>
      <c r="D108" s="37" t="s">
        <v>105</v>
      </c>
      <c r="E108" s="157"/>
      <c r="F108" s="158">
        <f>'11 - Dorm Room and Board '!$D$17</f>
        <v>0</v>
      </c>
      <c r="G108" s="471">
        <f>'11 - Dorm Room and Board '!$D$17</f>
        <v>0</v>
      </c>
      <c r="H108" s="158">
        <f>'11 - Dorm Room and Board '!$D$17</f>
        <v>0</v>
      </c>
      <c r="I108" s="471">
        <f>'11 - Dorm Room and Board '!$D$17</f>
        <v>0</v>
      </c>
      <c r="J108" s="158">
        <f>'11 - Dorm Room and Board '!$D$17</f>
        <v>0</v>
      </c>
      <c r="K108" s="15"/>
      <c r="L108" s="624" t="s">
        <v>387</v>
      </c>
      <c r="M108" s="624" t="s">
        <v>430</v>
      </c>
    </row>
    <row r="109" spans="1:13">
      <c r="A109" s="152"/>
      <c r="B109" s="447" t="s">
        <v>347</v>
      </c>
      <c r="C109" s="454"/>
      <c r="D109" s="455"/>
      <c r="E109" s="472"/>
      <c r="F109" s="470">
        <f>+F107+F108</f>
        <v>0</v>
      </c>
      <c r="G109" s="473"/>
      <c r="H109" s="470">
        <f>+H107+H108</f>
        <v>0</v>
      </c>
      <c r="I109" s="474"/>
      <c r="J109" s="470">
        <f>+J107+J108</f>
        <v>0</v>
      </c>
      <c r="K109" s="15"/>
      <c r="L109" s="624"/>
      <c r="M109" s="624" t="s">
        <v>290</v>
      </c>
    </row>
    <row r="110" spans="1:13">
      <c r="A110" s="10"/>
      <c r="B110" s="154" t="s">
        <v>348</v>
      </c>
      <c r="C110" s="23"/>
      <c r="D110" s="23"/>
      <c r="E110" s="160" t="s">
        <v>10</v>
      </c>
      <c r="F110" s="161" t="e">
        <f>+F105+F107+F108</f>
        <v>#DIV/0!</v>
      </c>
      <c r="G110" s="160" t="s">
        <v>10</v>
      </c>
      <c r="H110" s="82" t="e">
        <f>+H105+H107+H108</f>
        <v>#DIV/0!</v>
      </c>
      <c r="I110" s="160" t="s">
        <v>10</v>
      </c>
      <c r="J110" s="467" t="e">
        <f>+J105+J107+J108</f>
        <v>#DIV/0!</v>
      </c>
      <c r="K110" s="15"/>
    </row>
    <row r="111" spans="1:13">
      <c r="A111" s="24"/>
      <c r="B111" s="154" t="s">
        <v>349</v>
      </c>
      <c r="C111" s="23"/>
      <c r="D111" s="23"/>
      <c r="E111" s="160" t="s">
        <v>10</v>
      </c>
      <c r="F111" s="161" t="e">
        <f>+F106+F107+F108</f>
        <v>#DIV/0!</v>
      </c>
      <c r="G111" s="160" t="s">
        <v>10</v>
      </c>
      <c r="H111" s="82" t="e">
        <f>+H106+H107+H108</f>
        <v>#DIV/0!</v>
      </c>
      <c r="I111" s="160" t="s">
        <v>10</v>
      </c>
      <c r="J111" s="467" t="e">
        <f>+J106+J107+J108</f>
        <v>#DIV/0!</v>
      </c>
      <c r="K111" s="25"/>
    </row>
    <row r="112" spans="1:13">
      <c r="B112" s="541" t="s">
        <v>137</v>
      </c>
      <c r="C112" s="365"/>
      <c r="D112" s="365"/>
      <c r="E112" s="446"/>
      <c r="F112" s="544" t="e">
        <f>+F98/F11</f>
        <v>#DIV/0!</v>
      </c>
      <c r="G112" s="545"/>
      <c r="H112" s="544" t="e">
        <f>+H98/H11</f>
        <v>#DIV/0!</v>
      </c>
      <c r="I112" s="545"/>
      <c r="J112" s="544" t="e">
        <f>+J98/J11</f>
        <v>#DIV/0!</v>
      </c>
      <c r="K112" s="46"/>
    </row>
    <row r="113" spans="2:11">
      <c r="B113" s="542" t="s">
        <v>138</v>
      </c>
      <c r="C113" s="253"/>
      <c r="D113" s="253"/>
      <c r="E113" s="543"/>
      <c r="F113" s="546" t="e">
        <f>+F99/F11</f>
        <v>#DIV/0!</v>
      </c>
      <c r="G113" s="547"/>
      <c r="H113" s="546" t="e">
        <f>+H99/H11</f>
        <v>#DIV/0!</v>
      </c>
      <c r="I113" s="547"/>
      <c r="J113" s="546" t="e">
        <f>+J99/J11</f>
        <v>#DIV/0!</v>
      </c>
      <c r="K113" s="53"/>
    </row>
    <row r="114" spans="2:11">
      <c r="B114" s="145"/>
    </row>
  </sheetData>
  <mergeCells count="83">
    <mergeCell ref="A7:J7"/>
    <mergeCell ref="A4:B4"/>
    <mergeCell ref="C4:E4"/>
    <mergeCell ref="G4:J4"/>
    <mergeCell ref="A5:B5"/>
    <mergeCell ref="G5:J5"/>
    <mergeCell ref="A8:K8"/>
    <mergeCell ref="E9:F9"/>
    <mergeCell ref="G9:H9"/>
    <mergeCell ref="I9:J9"/>
    <mergeCell ref="E10:F10"/>
    <mergeCell ref="G10:H10"/>
    <mergeCell ref="I10:J10"/>
    <mergeCell ref="B9:D9"/>
    <mergeCell ref="B23:D23"/>
    <mergeCell ref="B12:D12"/>
    <mergeCell ref="B13:D13"/>
    <mergeCell ref="B14:D14"/>
    <mergeCell ref="B15:D15"/>
    <mergeCell ref="B16:D16"/>
    <mergeCell ref="B17:D17"/>
    <mergeCell ref="B18:D18"/>
    <mergeCell ref="B19:D19"/>
    <mergeCell ref="B20:D20"/>
    <mergeCell ref="B21:D21"/>
    <mergeCell ref="B22:D22"/>
    <mergeCell ref="B35:D35"/>
    <mergeCell ref="B24:D24"/>
    <mergeCell ref="B25:D25"/>
    <mergeCell ref="B26:D26"/>
    <mergeCell ref="B27:D27"/>
    <mergeCell ref="B28:D28"/>
    <mergeCell ref="B29:D29"/>
    <mergeCell ref="B30:D30"/>
    <mergeCell ref="B31:D31"/>
    <mergeCell ref="B32:D32"/>
    <mergeCell ref="B33:D33"/>
    <mergeCell ref="B34:D34"/>
    <mergeCell ref="B47:D47"/>
    <mergeCell ref="B36:D36"/>
    <mergeCell ref="B37:D37"/>
    <mergeCell ref="B38:D38"/>
    <mergeCell ref="B39:D39"/>
    <mergeCell ref="B40:D40"/>
    <mergeCell ref="B41:D41"/>
    <mergeCell ref="B42:D42"/>
    <mergeCell ref="B43:D43"/>
    <mergeCell ref="B44:D44"/>
    <mergeCell ref="B45:D45"/>
    <mergeCell ref="B46:D46"/>
    <mergeCell ref="A66:J66"/>
    <mergeCell ref="B49:D49"/>
    <mergeCell ref="B50:D50"/>
    <mergeCell ref="B51:D51"/>
    <mergeCell ref="B52:D52"/>
    <mergeCell ref="B53:D53"/>
    <mergeCell ref="B54:D54"/>
    <mergeCell ref="B58:J58"/>
    <mergeCell ref="B59:J59"/>
    <mergeCell ref="A60:J60"/>
    <mergeCell ref="B61:J61"/>
    <mergeCell ref="G64:J64"/>
    <mergeCell ref="B94:J94"/>
    <mergeCell ref="B68:J68"/>
    <mergeCell ref="E70:F70"/>
    <mergeCell ref="G70:H70"/>
    <mergeCell ref="I70:J70"/>
    <mergeCell ref="E71:F71"/>
    <mergeCell ref="G71:H71"/>
    <mergeCell ref="I71:J71"/>
    <mergeCell ref="B77:J77"/>
    <mergeCell ref="B79:D79"/>
    <mergeCell ref="B80:D80"/>
    <mergeCell ref="B84:D84"/>
    <mergeCell ref="B93:J93"/>
    <mergeCell ref="B98:D98"/>
    <mergeCell ref="B99:D99"/>
    <mergeCell ref="E96:F96"/>
    <mergeCell ref="G96:H96"/>
    <mergeCell ref="I96:J96"/>
    <mergeCell ref="E97:F97"/>
    <mergeCell ref="G97:H97"/>
    <mergeCell ref="I97:J97"/>
  </mergeCells>
  <printOptions horizontalCentered="1"/>
  <pageMargins left="0" right="0" top="0.25" bottom="0.5" header="0" footer="0.25"/>
  <pageSetup scale="90" orientation="portrait" r:id="rId1"/>
  <headerFooter alignWithMargins="0">
    <oddHeader>&amp;L&amp;8Form Date:  August 2001
Form Revised:  June 2016</oddHeader>
    <oddFooter>&amp;L&amp;8Date Printed:  &amp;D  &amp;T
&amp;Z&amp;F  &amp;A</oddFooter>
  </headerFooter>
  <rowBreaks count="1" manualBreakCount="1">
    <brk id="61" max="1638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pageSetUpPr fitToPage="1"/>
  </sheetPr>
  <dimension ref="A1:J62"/>
  <sheetViews>
    <sheetView showGridLines="0" zoomScaleNormal="100" workbookViewId="0">
      <selection activeCell="F5" sqref="F5"/>
    </sheetView>
  </sheetViews>
  <sheetFormatPr defaultRowHeight="12.75"/>
  <cols>
    <col min="1" max="1" width="0.85546875" customWidth="1"/>
    <col min="2" max="2" width="17.7109375" customWidth="1"/>
    <col min="3" max="3" width="34.140625" customWidth="1"/>
    <col min="4" max="4" width="1.5703125" customWidth="1"/>
    <col min="5" max="5" width="9" hidden="1" customWidth="1"/>
    <col min="6" max="7" width="14.7109375" customWidth="1"/>
    <col min="8" max="8" width="12.85546875" customWidth="1"/>
    <col min="9" max="9" width="0.85546875" customWidth="1"/>
  </cols>
  <sheetData>
    <row r="1" spans="1:10" ht="15">
      <c r="B1" s="382" t="s">
        <v>213</v>
      </c>
      <c r="C1" s="338"/>
      <c r="D1" s="338"/>
      <c r="E1" s="338"/>
      <c r="F1" s="338"/>
      <c r="G1" s="338"/>
      <c r="H1" s="338"/>
    </row>
    <row r="2" spans="1:10" ht="15">
      <c r="B2" s="382" t="s">
        <v>404</v>
      </c>
      <c r="C2" s="338"/>
      <c r="D2" s="338"/>
      <c r="E2" s="338"/>
      <c r="F2" s="338"/>
      <c r="G2" s="338"/>
      <c r="H2" s="338"/>
    </row>
    <row r="3" spans="1:10">
      <c r="A3" s="1"/>
      <c r="B3" s="1"/>
      <c r="C3" s="1"/>
      <c r="D3" s="1"/>
      <c r="E3" s="1"/>
      <c r="F3" s="1"/>
      <c r="G3" s="1"/>
      <c r="H3" s="1"/>
      <c r="I3" s="1"/>
      <c r="J3" s="1"/>
    </row>
    <row r="4" spans="1:10">
      <c r="A4" s="7"/>
      <c r="B4" s="7"/>
      <c r="C4" s="28" t="s">
        <v>360</v>
      </c>
      <c r="D4" s="560"/>
      <c r="E4" s="829"/>
      <c r="F4" s="1088" t="e">
        <f>'1 - College Board Cost Data'!C3:E3</f>
        <v>#VALUE!</v>
      </c>
      <c r="G4" s="1089"/>
      <c r="H4" s="1090"/>
      <c r="I4" s="1"/>
      <c r="J4" s="1"/>
    </row>
    <row r="5" spans="1:10" ht="4.5" customHeight="1">
      <c r="A5" s="13"/>
      <c r="B5" s="13"/>
      <c r="C5" s="13"/>
      <c r="D5" s="13"/>
      <c r="E5" s="13"/>
      <c r="F5" s="13"/>
      <c r="G5" s="13"/>
      <c r="H5" s="13"/>
      <c r="I5" s="1"/>
      <c r="J5" s="1"/>
    </row>
    <row r="6" spans="1:10" ht="8.25" customHeight="1">
      <c r="A6" s="1"/>
      <c r="B6" s="1"/>
      <c r="C6" s="1"/>
      <c r="D6" s="1"/>
      <c r="E6" s="1"/>
      <c r="F6" s="1"/>
      <c r="G6" s="1"/>
      <c r="H6" s="1"/>
      <c r="I6" s="1"/>
      <c r="J6" s="1"/>
    </row>
    <row r="7" spans="1:10" ht="6" customHeight="1">
      <c r="A7" s="29"/>
      <c r="B7" s="23"/>
      <c r="C7" s="5"/>
      <c r="D7" s="5"/>
      <c r="E7" s="5"/>
      <c r="F7" s="5"/>
      <c r="G7" s="5"/>
      <c r="H7" s="5"/>
      <c r="I7" s="26"/>
      <c r="J7" s="1"/>
    </row>
    <row r="8" spans="1:10" ht="57.75" customHeight="1">
      <c r="A8" s="10"/>
      <c r="B8" s="1082" t="s">
        <v>405</v>
      </c>
      <c r="C8" s="1083"/>
      <c r="D8" s="1083"/>
      <c r="E8" s="1083"/>
      <c r="F8" s="1083"/>
      <c r="G8" s="1083"/>
      <c r="H8" s="1084"/>
      <c r="I8" s="15"/>
      <c r="J8" s="1"/>
    </row>
    <row r="9" spans="1:10" ht="15.75">
      <c r="A9" s="10"/>
      <c r="B9" s="54"/>
      <c r="C9" s="55"/>
      <c r="D9" s="55"/>
      <c r="E9" s="55"/>
      <c r="F9" s="55"/>
      <c r="G9" s="55"/>
      <c r="H9" s="55"/>
      <c r="I9" s="15"/>
      <c r="J9" s="1"/>
    </row>
    <row r="10" spans="1:10">
      <c r="A10" s="10"/>
      <c r="B10" s="56" t="s">
        <v>23</v>
      </c>
      <c r="C10" s="13"/>
      <c r="D10" s="13"/>
      <c r="E10" s="13"/>
      <c r="F10" s="13"/>
      <c r="G10" s="13"/>
      <c r="H10" s="13"/>
      <c r="I10" s="15"/>
      <c r="J10" s="1"/>
    </row>
    <row r="11" spans="1:10">
      <c r="A11" s="57"/>
      <c r="B11" s="32" t="s">
        <v>24</v>
      </c>
      <c r="C11" s="58" t="s">
        <v>25</v>
      </c>
      <c r="D11" s="58"/>
      <c r="E11" s="59" t="s">
        <v>26</v>
      </c>
      <c r="F11" s="58" t="s">
        <v>27</v>
      </c>
      <c r="G11" s="58" t="s">
        <v>28</v>
      </c>
      <c r="H11" s="58" t="s">
        <v>29</v>
      </c>
      <c r="I11" s="15"/>
      <c r="J11" s="1"/>
    </row>
    <row r="12" spans="1:10">
      <c r="A12" s="57"/>
      <c r="B12" s="31" t="s">
        <v>30</v>
      </c>
      <c r="C12" s="32"/>
      <c r="D12" s="32"/>
      <c r="E12" s="32"/>
      <c r="F12" s="427"/>
      <c r="G12" s="427"/>
      <c r="H12" s="427">
        <f>+F12+G12</f>
        <v>0</v>
      </c>
      <c r="I12" s="15"/>
      <c r="J12" s="1"/>
    </row>
    <row r="13" spans="1:10">
      <c r="A13" s="57"/>
      <c r="B13" s="38" t="s">
        <v>31</v>
      </c>
      <c r="C13" s="36"/>
      <c r="D13" s="36"/>
      <c r="E13" s="36"/>
      <c r="F13" s="428"/>
      <c r="G13" s="428"/>
      <c r="H13" s="427">
        <f t="shared" ref="H13:H22" si="0">+F13+G13</f>
        <v>0</v>
      </c>
      <c r="I13" s="15"/>
      <c r="J13" s="1"/>
    </row>
    <row r="14" spans="1:10">
      <c r="A14" s="57"/>
      <c r="B14" s="38" t="s">
        <v>32</v>
      </c>
      <c r="C14" s="36"/>
      <c r="D14" s="36"/>
      <c r="E14" s="36"/>
      <c r="F14" s="428"/>
      <c r="G14" s="428"/>
      <c r="H14" s="427">
        <f t="shared" si="0"/>
        <v>0</v>
      </c>
      <c r="I14" s="15"/>
      <c r="J14" s="1"/>
    </row>
    <row r="15" spans="1:10">
      <c r="A15" s="57"/>
      <c r="B15" s="38" t="s">
        <v>33</v>
      </c>
      <c r="C15" s="36"/>
      <c r="D15" s="36"/>
      <c r="E15" s="36"/>
      <c r="F15" s="428"/>
      <c r="G15" s="428"/>
      <c r="H15" s="427">
        <f t="shared" si="0"/>
        <v>0</v>
      </c>
      <c r="I15" s="15"/>
      <c r="J15" s="1"/>
    </row>
    <row r="16" spans="1:10">
      <c r="A16" s="57"/>
      <c r="B16" s="38" t="s">
        <v>34</v>
      </c>
      <c r="C16" s="36"/>
      <c r="D16" s="36"/>
      <c r="E16" s="36"/>
      <c r="F16" s="428"/>
      <c r="G16" s="428"/>
      <c r="H16" s="427">
        <f t="shared" si="0"/>
        <v>0</v>
      </c>
      <c r="I16" s="15"/>
      <c r="J16" s="1"/>
    </row>
    <row r="17" spans="1:10">
      <c r="A17" s="57"/>
      <c r="B17" s="38" t="s">
        <v>35</v>
      </c>
      <c r="C17" s="36"/>
      <c r="D17" s="36"/>
      <c r="E17" s="36"/>
      <c r="F17" s="428"/>
      <c r="G17" s="428"/>
      <c r="H17" s="427">
        <f t="shared" si="0"/>
        <v>0</v>
      </c>
      <c r="I17" s="15"/>
      <c r="J17" s="1"/>
    </row>
    <row r="18" spans="1:10">
      <c r="A18" s="57"/>
      <c r="B18" s="38" t="s">
        <v>36</v>
      </c>
      <c r="C18" s="36"/>
      <c r="D18" s="36"/>
      <c r="E18" s="36"/>
      <c r="F18" s="428"/>
      <c r="G18" s="428"/>
      <c r="H18" s="427">
        <f t="shared" si="0"/>
        <v>0</v>
      </c>
      <c r="I18" s="15"/>
      <c r="J18" s="1"/>
    </row>
    <row r="19" spans="1:10">
      <c r="A19" s="57"/>
      <c r="B19" s="38" t="s">
        <v>37</v>
      </c>
      <c r="C19" s="36"/>
      <c r="D19" s="36"/>
      <c r="E19" s="36"/>
      <c r="F19" s="428"/>
      <c r="G19" s="428"/>
      <c r="H19" s="427">
        <f t="shared" si="0"/>
        <v>0</v>
      </c>
      <c r="I19" s="15"/>
      <c r="J19" s="1"/>
    </row>
    <row r="20" spans="1:10">
      <c r="A20" s="57"/>
      <c r="B20" s="38" t="s">
        <v>38</v>
      </c>
      <c r="C20" s="36"/>
      <c r="D20" s="36"/>
      <c r="E20" s="36"/>
      <c r="F20" s="428"/>
      <c r="G20" s="428"/>
      <c r="H20" s="427">
        <f t="shared" si="0"/>
        <v>0</v>
      </c>
      <c r="I20" s="15"/>
      <c r="J20" s="1"/>
    </row>
    <row r="21" spans="1:10">
      <c r="A21" s="57"/>
      <c r="B21" s="38" t="s">
        <v>39</v>
      </c>
      <c r="C21" s="36"/>
      <c r="D21" s="36"/>
      <c r="E21" s="36"/>
      <c r="F21" s="428"/>
      <c r="G21" s="428"/>
      <c r="H21" s="427">
        <f t="shared" si="0"/>
        <v>0</v>
      </c>
      <c r="I21" s="15"/>
      <c r="J21" s="1"/>
    </row>
    <row r="22" spans="1:10">
      <c r="A22" s="57"/>
      <c r="B22" s="217" t="s">
        <v>40</v>
      </c>
      <c r="C22" s="866"/>
      <c r="D22" s="866"/>
      <c r="E22" s="866"/>
      <c r="F22" s="867"/>
      <c r="G22" s="429"/>
      <c r="H22" s="427">
        <f t="shared" si="0"/>
        <v>0</v>
      </c>
      <c r="I22" s="15"/>
      <c r="J22" s="1"/>
    </row>
    <row r="23" spans="1:10" ht="13.5" thickBot="1">
      <c r="A23" s="10"/>
      <c r="B23" s="219" t="s">
        <v>406</v>
      </c>
      <c r="C23" s="219"/>
      <c r="D23" s="219"/>
      <c r="E23" s="219"/>
      <c r="F23" s="430">
        <f>SUM(F12:F22)</f>
        <v>0</v>
      </c>
      <c r="G23" s="430">
        <f>SUM(G12:G22)</f>
        <v>0</v>
      </c>
      <c r="H23" s="430">
        <f>SUM(H12:H22)</f>
        <v>0</v>
      </c>
      <c r="I23" s="15"/>
      <c r="J23" s="1"/>
    </row>
    <row r="24" spans="1:10">
      <c r="A24" s="24"/>
      <c r="B24" s="22"/>
      <c r="C24" s="22"/>
      <c r="D24" s="22"/>
      <c r="E24" s="22"/>
      <c r="F24" s="22"/>
      <c r="G24" s="22"/>
      <c r="H24" s="22"/>
      <c r="I24" s="25"/>
      <c r="J24" s="1"/>
    </row>
    <row r="25" spans="1:10">
      <c r="A25" s="1"/>
      <c r="B25" s="1"/>
      <c r="C25" s="1"/>
      <c r="D25" s="1"/>
      <c r="E25" s="1"/>
      <c r="F25" s="1"/>
      <c r="G25" s="1"/>
      <c r="H25" s="1"/>
      <c r="I25" s="1"/>
      <c r="J25" s="1"/>
    </row>
    <row r="26" spans="1:10">
      <c r="A26" s="1"/>
      <c r="B26" s="1"/>
      <c r="C26" s="1"/>
      <c r="D26" s="1"/>
      <c r="E26" s="1"/>
      <c r="F26" s="1"/>
      <c r="G26" s="1"/>
      <c r="H26" s="1"/>
      <c r="I26" s="1"/>
      <c r="J26" s="1"/>
    </row>
    <row r="27" spans="1:10">
      <c r="A27" s="29"/>
      <c r="B27" s="5"/>
      <c r="C27" s="5"/>
      <c r="D27" s="5"/>
      <c r="E27" s="5"/>
      <c r="F27" s="5"/>
      <c r="G27" s="5"/>
      <c r="H27" s="5"/>
      <c r="I27" s="26"/>
      <c r="J27" s="1"/>
    </row>
    <row r="28" spans="1:10">
      <c r="A28" s="10"/>
      <c r="B28" s="7" t="s">
        <v>41</v>
      </c>
      <c r="C28" s="13"/>
      <c r="D28" s="13"/>
      <c r="E28" s="13"/>
      <c r="F28" s="13"/>
      <c r="G28" s="13"/>
      <c r="H28" s="13"/>
      <c r="I28" s="15"/>
      <c r="J28" s="1"/>
    </row>
    <row r="29" spans="1:10" ht="13.5" thickBot="1">
      <c r="A29" s="10"/>
      <c r="B29" s="61" t="s">
        <v>24</v>
      </c>
      <c r="C29" s="62" t="s">
        <v>25</v>
      </c>
      <c r="D29" s="62"/>
      <c r="E29" s="63" t="s">
        <v>26</v>
      </c>
      <c r="F29" s="62" t="s">
        <v>27</v>
      </c>
      <c r="G29" s="62" t="s">
        <v>28</v>
      </c>
      <c r="H29" s="62" t="s">
        <v>29</v>
      </c>
      <c r="I29" s="15"/>
      <c r="J29" s="1"/>
    </row>
    <row r="30" spans="1:10">
      <c r="A30" s="10"/>
      <c r="B30" s="32" t="s">
        <v>61</v>
      </c>
      <c r="C30" s="32"/>
      <c r="D30" s="32"/>
      <c r="E30" s="32"/>
      <c r="F30" s="427"/>
      <c r="G30" s="427"/>
      <c r="H30" s="427">
        <f>+F30+G30</f>
        <v>0</v>
      </c>
      <c r="I30" s="15"/>
      <c r="J30" s="1"/>
    </row>
    <row r="31" spans="1:10">
      <c r="A31" s="10"/>
      <c r="B31" s="36" t="s">
        <v>62</v>
      </c>
      <c r="C31" s="36"/>
      <c r="D31" s="36"/>
      <c r="E31" s="36"/>
      <c r="F31" s="428"/>
      <c r="G31" s="428"/>
      <c r="H31" s="427">
        <f t="shared" ref="H31:H38" si="1">+F31+G31</f>
        <v>0</v>
      </c>
      <c r="I31" s="15"/>
      <c r="J31" s="1"/>
    </row>
    <row r="32" spans="1:10">
      <c r="A32" s="10"/>
      <c r="B32" s="36" t="s">
        <v>63</v>
      </c>
      <c r="C32" s="36"/>
      <c r="D32" s="36"/>
      <c r="E32" s="36"/>
      <c r="F32" s="428"/>
      <c r="G32" s="428"/>
      <c r="H32" s="427">
        <f t="shared" si="1"/>
        <v>0</v>
      </c>
      <c r="I32" s="15"/>
      <c r="J32" s="1"/>
    </row>
    <row r="33" spans="1:10">
      <c r="A33" s="10"/>
      <c r="B33" s="36" t="s">
        <v>64</v>
      </c>
      <c r="C33" s="36"/>
      <c r="D33" s="36"/>
      <c r="E33" s="36"/>
      <c r="F33" s="428"/>
      <c r="G33" s="428"/>
      <c r="H33" s="427">
        <f t="shared" si="1"/>
        <v>0</v>
      </c>
      <c r="I33" s="15"/>
      <c r="J33" s="1"/>
    </row>
    <row r="34" spans="1:10">
      <c r="A34" s="10"/>
      <c r="B34" s="36" t="s">
        <v>65</v>
      </c>
      <c r="C34" s="36"/>
      <c r="D34" s="36"/>
      <c r="E34" s="36"/>
      <c r="F34" s="428"/>
      <c r="G34" s="428"/>
      <c r="H34" s="427">
        <f t="shared" si="1"/>
        <v>0</v>
      </c>
      <c r="I34" s="15"/>
      <c r="J34" s="1"/>
    </row>
    <row r="35" spans="1:10">
      <c r="A35" s="10"/>
      <c r="B35" s="36" t="s">
        <v>66</v>
      </c>
      <c r="C35" s="36"/>
      <c r="D35" s="36"/>
      <c r="E35" s="36"/>
      <c r="F35" s="428"/>
      <c r="G35" s="428"/>
      <c r="H35" s="427">
        <f t="shared" si="1"/>
        <v>0</v>
      </c>
      <c r="I35" s="15"/>
      <c r="J35" s="1"/>
    </row>
    <row r="36" spans="1:10">
      <c r="A36" s="10"/>
      <c r="B36" s="36" t="s">
        <v>67</v>
      </c>
      <c r="C36" s="36"/>
      <c r="D36" s="36"/>
      <c r="E36" s="36"/>
      <c r="F36" s="428"/>
      <c r="G36" s="428"/>
      <c r="H36" s="427">
        <f t="shared" si="1"/>
        <v>0</v>
      </c>
      <c r="I36" s="15"/>
      <c r="J36" s="1"/>
    </row>
    <row r="37" spans="1:10">
      <c r="A37" s="10"/>
      <c r="B37" s="36" t="s">
        <v>68</v>
      </c>
      <c r="C37" s="36"/>
      <c r="D37" s="36"/>
      <c r="E37" s="36"/>
      <c r="F37" s="428"/>
      <c r="G37" s="428"/>
      <c r="H37" s="427">
        <f t="shared" si="1"/>
        <v>0</v>
      </c>
      <c r="I37" s="15"/>
      <c r="J37" s="1"/>
    </row>
    <row r="38" spans="1:10">
      <c r="A38" s="10"/>
      <c r="B38" s="78" t="s">
        <v>40</v>
      </c>
      <c r="C38" s="868"/>
      <c r="D38" s="868"/>
      <c r="E38" s="218"/>
      <c r="F38" s="429"/>
      <c r="G38" s="429"/>
      <c r="H38" s="427">
        <f t="shared" si="1"/>
        <v>0</v>
      </c>
      <c r="I38" s="15"/>
      <c r="J38" s="1"/>
    </row>
    <row r="39" spans="1:10" ht="13.5" thickBot="1">
      <c r="A39" s="10"/>
      <c r="B39" s="219" t="s">
        <v>406</v>
      </c>
      <c r="C39" s="219"/>
      <c r="D39" s="219"/>
      <c r="E39" s="219"/>
      <c r="F39" s="431">
        <f>SUM(F30:F38)</f>
        <v>0</v>
      </c>
      <c r="G39" s="431">
        <f>SUM(G30:G38)</f>
        <v>0</v>
      </c>
      <c r="H39" s="431">
        <f>SUM(H30:H38)</f>
        <v>0</v>
      </c>
      <c r="I39" s="15"/>
      <c r="J39" s="1"/>
    </row>
    <row r="40" spans="1:10">
      <c r="A40" s="24"/>
      <c r="B40" s="22"/>
      <c r="C40" s="22"/>
      <c r="D40" s="22"/>
      <c r="E40" s="22"/>
      <c r="F40" s="22"/>
      <c r="G40" s="22"/>
      <c r="H40" s="22"/>
      <c r="I40" s="25"/>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29"/>
      <c r="B43" s="5"/>
      <c r="C43" s="5"/>
      <c r="D43" s="5"/>
      <c r="E43" s="5"/>
      <c r="F43" s="5"/>
      <c r="G43" s="5"/>
      <c r="H43" s="5"/>
      <c r="I43" s="26"/>
      <c r="J43" s="1"/>
    </row>
    <row r="44" spans="1:10">
      <c r="A44" s="10"/>
      <c r="B44" s="7" t="s">
        <v>69</v>
      </c>
      <c r="C44" s="13"/>
      <c r="D44" s="13"/>
      <c r="E44" s="13"/>
      <c r="F44" s="13"/>
      <c r="G44" s="13"/>
      <c r="H44" s="13"/>
      <c r="I44" s="15"/>
      <c r="J44" s="1"/>
    </row>
    <row r="45" spans="1:10" ht="13.5" thickBot="1">
      <c r="A45" s="10"/>
      <c r="B45" s="61" t="s">
        <v>24</v>
      </c>
      <c r="C45" s="62" t="s">
        <v>25</v>
      </c>
      <c r="D45" s="62"/>
      <c r="E45" s="63" t="s">
        <v>26</v>
      </c>
      <c r="F45" s="62" t="s">
        <v>27</v>
      </c>
      <c r="G45" s="62" t="s">
        <v>28</v>
      </c>
      <c r="H45" s="62" t="s">
        <v>29</v>
      </c>
      <c r="I45" s="15"/>
      <c r="J45" s="1"/>
    </row>
    <row r="46" spans="1:10">
      <c r="A46" s="10"/>
      <c r="B46" s="32" t="s">
        <v>61</v>
      </c>
      <c r="C46" s="32"/>
      <c r="D46" s="32"/>
      <c r="E46" s="32"/>
      <c r="F46" s="427"/>
      <c r="G46" s="427"/>
      <c r="H46" s="427">
        <f>+F46+G46</f>
        <v>0</v>
      </c>
      <c r="I46" s="15"/>
      <c r="J46" s="1"/>
    </row>
    <row r="47" spans="1:10">
      <c r="A47" s="10"/>
      <c r="B47" s="36" t="s">
        <v>62</v>
      </c>
      <c r="C47" s="36"/>
      <c r="D47" s="36"/>
      <c r="E47" s="36"/>
      <c r="F47" s="428"/>
      <c r="G47" s="428"/>
      <c r="H47" s="427">
        <f t="shared" ref="H47:H54" si="2">+F47+G47</f>
        <v>0</v>
      </c>
      <c r="I47" s="15"/>
      <c r="J47" s="1"/>
    </row>
    <row r="48" spans="1:10">
      <c r="A48" s="10"/>
      <c r="B48" s="36" t="s">
        <v>63</v>
      </c>
      <c r="C48" s="36"/>
      <c r="D48" s="36"/>
      <c r="E48" s="36"/>
      <c r="F48" s="428"/>
      <c r="G48" s="428"/>
      <c r="H48" s="427">
        <f t="shared" si="2"/>
        <v>0</v>
      </c>
      <c r="I48" s="15"/>
      <c r="J48" s="1"/>
    </row>
    <row r="49" spans="1:10">
      <c r="A49" s="10"/>
      <c r="B49" s="36" t="s">
        <v>64</v>
      </c>
      <c r="C49" s="36"/>
      <c r="D49" s="36"/>
      <c r="E49" s="36"/>
      <c r="F49" s="428"/>
      <c r="G49" s="428"/>
      <c r="H49" s="427">
        <f t="shared" si="2"/>
        <v>0</v>
      </c>
      <c r="I49" s="15"/>
      <c r="J49" s="1"/>
    </row>
    <row r="50" spans="1:10">
      <c r="A50" s="10"/>
      <c r="B50" s="36" t="s">
        <v>65</v>
      </c>
      <c r="C50" s="36"/>
      <c r="D50" s="36"/>
      <c r="E50" s="36"/>
      <c r="F50" s="428"/>
      <c r="G50" s="428"/>
      <c r="H50" s="427">
        <f t="shared" si="2"/>
        <v>0</v>
      </c>
      <c r="I50" s="15"/>
      <c r="J50" s="1"/>
    </row>
    <row r="51" spans="1:10">
      <c r="A51" s="10"/>
      <c r="B51" s="36" t="s">
        <v>66</v>
      </c>
      <c r="C51" s="36"/>
      <c r="D51" s="36"/>
      <c r="E51" s="36"/>
      <c r="F51" s="428"/>
      <c r="G51" s="428"/>
      <c r="H51" s="427">
        <f t="shared" si="2"/>
        <v>0</v>
      </c>
      <c r="I51" s="15"/>
      <c r="J51" s="1"/>
    </row>
    <row r="52" spans="1:10">
      <c r="A52" s="10"/>
      <c r="B52" s="36" t="s">
        <v>67</v>
      </c>
      <c r="C52" s="36"/>
      <c r="D52" s="36"/>
      <c r="E52" s="36"/>
      <c r="F52" s="428"/>
      <c r="G52" s="428"/>
      <c r="H52" s="427">
        <f t="shared" si="2"/>
        <v>0</v>
      </c>
      <c r="I52" s="15"/>
      <c r="J52" s="1"/>
    </row>
    <row r="53" spans="1:10">
      <c r="A53" s="10"/>
      <c r="B53" s="36" t="s">
        <v>68</v>
      </c>
      <c r="C53" s="36"/>
      <c r="D53" s="36"/>
      <c r="E53" s="36"/>
      <c r="F53" s="428"/>
      <c r="G53" s="428"/>
      <c r="H53" s="427">
        <f t="shared" si="2"/>
        <v>0</v>
      </c>
      <c r="I53" s="15"/>
      <c r="J53" s="1"/>
    </row>
    <row r="54" spans="1:10">
      <c r="A54" s="10"/>
      <c r="B54" s="78" t="s">
        <v>40</v>
      </c>
      <c r="C54" s="868"/>
      <c r="D54" s="868"/>
      <c r="E54" s="866"/>
      <c r="F54" s="867"/>
      <c r="G54" s="429"/>
      <c r="H54" s="427">
        <f t="shared" si="2"/>
        <v>0</v>
      </c>
      <c r="I54" s="15"/>
      <c r="J54" s="1"/>
    </row>
    <row r="55" spans="1:10" ht="13.5" thickBot="1">
      <c r="A55" s="10"/>
      <c r="B55" s="219" t="s">
        <v>406</v>
      </c>
      <c r="C55" s="219"/>
      <c r="D55" s="219"/>
      <c r="E55" s="219"/>
      <c r="F55" s="431">
        <f>SUM(F46:F54)</f>
        <v>0</v>
      </c>
      <c r="G55" s="431">
        <f>SUM(G46:G54)</f>
        <v>0</v>
      </c>
      <c r="H55" s="431">
        <f>SUM(H46:H54)</f>
        <v>0</v>
      </c>
      <c r="I55" s="15"/>
      <c r="J55" s="1"/>
    </row>
    <row r="56" spans="1:10">
      <c r="A56" s="24"/>
      <c r="B56" s="22"/>
      <c r="C56" s="22"/>
      <c r="D56" s="22"/>
      <c r="E56" s="22"/>
      <c r="F56" s="22"/>
      <c r="G56" s="22"/>
      <c r="H56" s="22"/>
      <c r="I56" s="25"/>
      <c r="J56" s="1"/>
    </row>
    <row r="57" spans="1:10">
      <c r="A57" s="1"/>
      <c r="B57" s="1"/>
      <c r="C57" s="1"/>
      <c r="D57" s="1"/>
      <c r="E57" s="1"/>
      <c r="F57" s="1"/>
      <c r="G57" s="1"/>
      <c r="H57" s="1"/>
      <c r="I57" s="1"/>
      <c r="J57" s="1"/>
    </row>
    <row r="58" spans="1:10">
      <c r="A58" s="1"/>
      <c r="B58" s="1085" t="s">
        <v>407</v>
      </c>
      <c r="C58" s="1085"/>
      <c r="D58" s="1085"/>
      <c r="E58" s="1085"/>
      <c r="F58" s="1085"/>
      <c r="G58" s="1085"/>
      <c r="H58" s="1085"/>
      <c r="I58" s="1"/>
      <c r="J58" s="1"/>
    </row>
    <row r="59" spans="1:10" ht="49.5" customHeight="1">
      <c r="A59" s="1"/>
      <c r="B59" s="1002" t="s">
        <v>59</v>
      </c>
      <c r="C59" s="1086"/>
      <c r="D59" s="1086"/>
      <c r="E59" s="1086"/>
      <c r="F59" s="1086"/>
      <c r="G59" s="1086"/>
      <c r="H59" s="1087"/>
      <c r="I59" s="1"/>
      <c r="J59" s="1"/>
    </row>
    <row r="60" spans="1:10">
      <c r="A60" s="1"/>
      <c r="B60" s="1"/>
      <c r="C60" s="1"/>
      <c r="D60" s="1"/>
      <c r="E60" s="1"/>
      <c r="F60" s="1"/>
      <c r="G60" s="1"/>
      <c r="H60" s="1"/>
      <c r="I60" s="1"/>
      <c r="J60" s="1"/>
    </row>
    <row r="61" spans="1:10">
      <c r="A61" s="1"/>
      <c r="B61" s="1"/>
      <c r="C61" s="1"/>
      <c r="D61" s="1"/>
      <c r="E61" s="1"/>
      <c r="F61" s="1"/>
      <c r="G61" s="1"/>
      <c r="H61" s="1"/>
      <c r="I61" s="1"/>
      <c r="J61" s="1"/>
    </row>
    <row r="62" spans="1:10">
      <c r="A62" s="1"/>
      <c r="B62" s="1"/>
      <c r="C62" s="1"/>
      <c r="D62" s="1"/>
      <c r="E62" s="1"/>
      <c r="F62" s="1"/>
      <c r="G62" s="1"/>
      <c r="H62" s="1"/>
      <c r="I62" s="1"/>
      <c r="J62" s="1"/>
    </row>
  </sheetData>
  <mergeCells count="4">
    <mergeCell ref="B8:H8"/>
    <mergeCell ref="B58:H58"/>
    <mergeCell ref="B59:H59"/>
    <mergeCell ref="F4:H4"/>
  </mergeCells>
  <phoneticPr fontId="0" type="noConversion"/>
  <printOptions horizontalCentered="1"/>
  <pageMargins left="0.25" right="0.25" top="0.5" bottom="1" header="0.25" footer="0.5"/>
  <pageSetup scale="83" orientation="portrait" cellComments="atEnd" r:id="rId1"/>
  <headerFooter alignWithMargins="0">
    <oddFooter>&amp;L&amp;8Form Date:  August 2001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A44"/>
  <sheetViews>
    <sheetView showGridLines="0" zoomScaleNormal="100" workbookViewId="0">
      <selection activeCell="C5" sqref="C5"/>
    </sheetView>
  </sheetViews>
  <sheetFormatPr defaultColWidth="8.85546875" defaultRowHeight="12.75"/>
  <cols>
    <col min="1" max="1" width="3.5703125" style="764" customWidth="1"/>
    <col min="2" max="2" width="36.140625" style="764" customWidth="1"/>
    <col min="3" max="3" width="12.7109375" style="764" customWidth="1"/>
    <col min="4" max="4" width="12.85546875" style="764" customWidth="1"/>
    <col min="5" max="5" width="12.7109375" style="764" customWidth="1"/>
    <col min="6" max="6" width="12.85546875" style="764" customWidth="1"/>
    <col min="7" max="7" width="28.28515625" style="764" customWidth="1"/>
    <col min="8" max="8" width="11.140625" style="764" customWidth="1"/>
    <col min="9" max="9" width="22.42578125" style="764" customWidth="1"/>
    <col min="10" max="10" width="22.28515625" style="764" customWidth="1"/>
    <col min="11" max="12" width="10.42578125" style="764" bestFit="1" customWidth="1"/>
    <col min="13" max="14" width="11.7109375" style="764" customWidth="1"/>
    <col min="15" max="16384" width="8.85546875" style="764"/>
  </cols>
  <sheetData>
    <row r="1" spans="1:27" ht="15">
      <c r="B1" s="765" t="s">
        <v>191</v>
      </c>
      <c r="C1" s="766"/>
      <c r="D1" s="766"/>
      <c r="E1" s="766"/>
      <c r="F1" s="766"/>
    </row>
    <row r="2" spans="1:27" ht="15">
      <c r="B2" s="765" t="s">
        <v>315</v>
      </c>
      <c r="C2" s="766"/>
      <c r="D2" s="766"/>
      <c r="E2" s="766"/>
      <c r="F2" s="766"/>
    </row>
    <row r="3" spans="1:27" ht="7.5" customHeight="1">
      <c r="B3" s="765"/>
      <c r="C3" s="766"/>
      <c r="D3" s="766"/>
      <c r="E3" s="766"/>
      <c r="F3" s="766"/>
    </row>
    <row r="4" spans="1:27" ht="12.75" customHeight="1">
      <c r="B4" s="767" t="s">
        <v>157</v>
      </c>
      <c r="C4" s="1094">
        <f>'1 - College Board Cost Data'!C3:E3</f>
        <v>0</v>
      </c>
      <c r="D4" s="1095"/>
      <c r="E4" s="1095"/>
      <c r="F4" s="1096"/>
      <c r="G4" s="768"/>
    </row>
    <row r="6" spans="1:27" ht="14.25" customHeight="1">
      <c r="A6" s="806" t="s">
        <v>279</v>
      </c>
      <c r="B6" s="807"/>
      <c r="C6" s="807"/>
      <c r="D6" s="807"/>
      <c r="E6" s="807"/>
      <c r="F6" s="808"/>
    </row>
    <row r="7" spans="1:27" ht="62.25" customHeight="1">
      <c r="A7" s="1097" t="s">
        <v>414</v>
      </c>
      <c r="B7" s="1098"/>
      <c r="C7" s="1098"/>
      <c r="D7" s="1098"/>
      <c r="E7" s="1098"/>
      <c r="F7" s="1099"/>
      <c r="G7" s="770"/>
      <c r="I7"/>
      <c r="J7"/>
      <c r="K7"/>
      <c r="L7"/>
      <c r="M7"/>
      <c r="N7"/>
      <c r="O7" s="771"/>
      <c r="P7" s="771"/>
      <c r="Q7" s="771"/>
      <c r="R7" s="771"/>
      <c r="S7" s="771"/>
      <c r="T7" s="771"/>
      <c r="U7" s="771"/>
      <c r="V7" s="771"/>
      <c r="W7" s="771"/>
      <c r="X7" s="771"/>
      <c r="Y7" s="771"/>
      <c r="Z7" s="771"/>
      <c r="AA7" s="771"/>
    </row>
    <row r="8" spans="1:27" ht="6.75" customHeight="1">
      <c r="A8" s="772"/>
      <c r="B8" s="773"/>
      <c r="C8" s="774"/>
      <c r="D8" s="774"/>
      <c r="E8" s="774"/>
      <c r="F8" s="775"/>
      <c r="I8"/>
      <c r="J8"/>
      <c r="K8"/>
      <c r="L8"/>
      <c r="M8"/>
      <c r="N8"/>
    </row>
    <row r="9" spans="1:27" ht="13.5" customHeight="1" thickBot="1">
      <c r="A9" s="776" t="s">
        <v>21</v>
      </c>
      <c r="B9" s="777" t="s">
        <v>122</v>
      </c>
      <c r="C9" s="778" t="s">
        <v>274</v>
      </c>
      <c r="D9" s="778" t="s">
        <v>299</v>
      </c>
      <c r="E9" s="778" t="s">
        <v>123</v>
      </c>
      <c r="F9" s="779" t="s">
        <v>124</v>
      </c>
      <c r="G9" s="780" t="s">
        <v>415</v>
      </c>
      <c r="I9"/>
      <c r="J9"/>
      <c r="K9"/>
      <c r="L9"/>
      <c r="M9"/>
      <c r="N9"/>
    </row>
    <row r="10" spans="1:27">
      <c r="A10" s="781">
        <v>1</v>
      </c>
      <c r="B10" s="782" t="s">
        <v>125</v>
      </c>
      <c r="C10" s="823">
        <v>0</v>
      </c>
      <c r="D10" s="823">
        <v>0</v>
      </c>
      <c r="E10" s="244">
        <f>+D10-C10</f>
        <v>0</v>
      </c>
      <c r="F10" s="245" t="e">
        <f>+E10/C10</f>
        <v>#DIV/0!</v>
      </c>
      <c r="I10"/>
      <c r="J10"/>
      <c r="K10"/>
      <c r="L10"/>
      <c r="M10"/>
      <c r="N10"/>
    </row>
    <row r="11" spans="1:27">
      <c r="A11" s="784">
        <v>2</v>
      </c>
      <c r="B11" s="782" t="s">
        <v>126</v>
      </c>
      <c r="C11" s="493">
        <v>0</v>
      </c>
      <c r="D11" s="493">
        <v>0</v>
      </c>
      <c r="E11" s="246">
        <f>+D11-C11</f>
        <v>0</v>
      </c>
      <c r="F11" s="247" t="e">
        <f>+E11/C11</f>
        <v>#DIV/0!</v>
      </c>
      <c r="I11"/>
      <c r="J11"/>
      <c r="K11"/>
      <c r="L11"/>
      <c r="M11"/>
      <c r="N11"/>
    </row>
    <row r="12" spans="1:27" ht="14.25">
      <c r="A12" s="784">
        <v>3</v>
      </c>
      <c r="B12" s="782" t="s">
        <v>127</v>
      </c>
      <c r="C12" s="493">
        <v>0</v>
      </c>
      <c r="D12" s="493">
        <v>0</v>
      </c>
      <c r="E12" s="493">
        <f>+D12-C12</f>
        <v>0</v>
      </c>
      <c r="F12" s="247" t="e">
        <f>+E12/C12</f>
        <v>#DIV/0!</v>
      </c>
      <c r="I12" s="785"/>
      <c r="J12" s="785"/>
      <c r="K12" s="785"/>
      <c r="L12" s="785"/>
      <c r="M12" s="785"/>
      <c r="N12" s="785"/>
    </row>
    <row r="13" spans="1:27" ht="14.25">
      <c r="A13" s="772"/>
      <c r="B13" s="774"/>
      <c r="C13" s="494"/>
      <c r="D13" s="494"/>
      <c r="E13" s="494"/>
      <c r="F13" s="775"/>
      <c r="G13" s="786" t="s">
        <v>186</v>
      </c>
      <c r="H13" s="787"/>
      <c r="I13" s="785"/>
      <c r="J13" s="785"/>
      <c r="K13" s="785"/>
      <c r="L13" s="785"/>
      <c r="M13" s="785"/>
      <c r="N13" s="785"/>
    </row>
    <row r="14" spans="1:27" ht="14.25">
      <c r="A14" s="788" t="s">
        <v>22</v>
      </c>
      <c r="B14" s="789" t="s">
        <v>128</v>
      </c>
      <c r="C14" s="494"/>
      <c r="D14" s="494"/>
      <c r="E14" s="494"/>
      <c r="F14" s="775"/>
      <c r="G14" s="790" t="s">
        <v>222</v>
      </c>
      <c r="H14" s="791" t="s">
        <v>185</v>
      </c>
      <c r="I14" s="785"/>
      <c r="J14" s="785"/>
      <c r="K14" s="785"/>
      <c r="L14" s="785"/>
      <c r="M14" s="785"/>
      <c r="N14" s="785"/>
    </row>
    <row r="15" spans="1:27" ht="14.25">
      <c r="A15" s="792">
        <v>1</v>
      </c>
      <c r="B15" s="793" t="s">
        <v>125</v>
      </c>
      <c r="C15" s="495">
        <v>0</v>
      </c>
      <c r="D15" s="495">
        <v>0</v>
      </c>
      <c r="E15" s="495">
        <f>+D15-C15</f>
        <v>0</v>
      </c>
      <c r="F15" s="250" t="e">
        <f>+E15/C15</f>
        <v>#DIV/0!</v>
      </c>
      <c r="G15" s="794">
        <f>'13 - Form - Meal Plans'!J20</f>
        <v>0</v>
      </c>
      <c r="H15" s="794">
        <f>+D15-G15</f>
        <v>0</v>
      </c>
      <c r="I15" s="785"/>
      <c r="J15" s="785"/>
      <c r="K15" s="785"/>
      <c r="L15" s="785"/>
      <c r="M15" s="785"/>
      <c r="N15" s="785"/>
    </row>
    <row r="16" spans="1:27" ht="14.25">
      <c r="A16" s="784">
        <v>2</v>
      </c>
      <c r="B16" s="782" t="s">
        <v>126</v>
      </c>
      <c r="C16" s="493">
        <v>0</v>
      </c>
      <c r="D16" s="493">
        <v>0</v>
      </c>
      <c r="E16" s="493">
        <f>+D16-C16</f>
        <v>0</v>
      </c>
      <c r="F16" s="247" t="e">
        <f>+E16/C16</f>
        <v>#DIV/0!</v>
      </c>
      <c r="G16" s="794">
        <f>'13 - Form - Meal Plans'!J21</f>
        <v>0</v>
      </c>
      <c r="H16" s="794">
        <f>+D16-G16</f>
        <v>0</v>
      </c>
      <c r="I16" s="785"/>
      <c r="J16" s="785"/>
      <c r="K16" s="785"/>
      <c r="L16" s="785"/>
      <c r="M16" s="785"/>
      <c r="N16" s="785"/>
    </row>
    <row r="17" spans="1:14" ht="14.25">
      <c r="A17" s="784">
        <v>3</v>
      </c>
      <c r="B17" s="782" t="s">
        <v>129</v>
      </c>
      <c r="C17" s="493">
        <v>0</v>
      </c>
      <c r="D17" s="493">
        <v>0</v>
      </c>
      <c r="E17" s="493">
        <f>+D17-C17</f>
        <v>0</v>
      </c>
      <c r="F17" s="247" t="e">
        <f>+E17/C17</f>
        <v>#DIV/0!</v>
      </c>
      <c r="G17" s="794">
        <f>'13 - Form - Meal Plans'!J22</f>
        <v>0</v>
      </c>
      <c r="H17" s="794">
        <f>+D17-G17</f>
        <v>0</v>
      </c>
      <c r="I17" s="785"/>
      <c r="J17" s="785"/>
      <c r="K17" s="785"/>
      <c r="L17" s="785"/>
      <c r="M17" s="785"/>
      <c r="N17" s="785"/>
    </row>
    <row r="18" spans="1:14" ht="14.25">
      <c r="A18" s="772"/>
      <c r="B18" s="795" t="s">
        <v>130</v>
      </c>
      <c r="C18" s="248"/>
      <c r="D18" s="248"/>
      <c r="E18" s="248"/>
      <c r="F18" s="252"/>
      <c r="G18" s="796"/>
      <c r="H18" s="796"/>
      <c r="I18" s="785"/>
      <c r="J18" s="785"/>
      <c r="K18" s="785"/>
      <c r="L18" s="785"/>
      <c r="M18" s="785"/>
      <c r="N18" s="785"/>
    </row>
    <row r="19" spans="1:14" ht="14.25">
      <c r="A19" s="772"/>
      <c r="B19" s="774"/>
      <c r="C19" s="248"/>
      <c r="D19" s="248"/>
      <c r="E19" s="248"/>
      <c r="F19" s="775"/>
      <c r="I19" s="785"/>
      <c r="J19" s="785"/>
      <c r="K19" s="785"/>
      <c r="L19" s="785"/>
      <c r="M19" s="785"/>
      <c r="N19" s="785"/>
    </row>
    <row r="20" spans="1:14" ht="14.25">
      <c r="A20" s="788" t="s">
        <v>131</v>
      </c>
      <c r="B20" s="789" t="s">
        <v>132</v>
      </c>
      <c r="C20" s="248"/>
      <c r="D20" s="248"/>
      <c r="E20" s="248"/>
      <c r="F20" s="775"/>
      <c r="I20" s="785"/>
      <c r="J20" s="785"/>
      <c r="K20" s="785"/>
      <c r="L20" s="785"/>
      <c r="M20" s="785"/>
      <c r="N20" s="785"/>
    </row>
    <row r="21" spans="1:14" ht="14.25">
      <c r="A21" s="792">
        <v>1</v>
      </c>
      <c r="B21" s="793" t="s">
        <v>125</v>
      </c>
      <c r="C21" s="249">
        <f t="shared" ref="C21:D23" si="0">+C10+C15</f>
        <v>0</v>
      </c>
      <c r="D21" s="249">
        <f t="shared" si="0"/>
        <v>0</v>
      </c>
      <c r="E21" s="249">
        <f>+D21-C21</f>
        <v>0</v>
      </c>
      <c r="F21" s="250" t="e">
        <f>+E21/C21</f>
        <v>#DIV/0!</v>
      </c>
      <c r="G21" s="769" t="s">
        <v>214</v>
      </c>
      <c r="I21" s="785"/>
      <c r="J21" s="785"/>
      <c r="K21" s="785"/>
      <c r="L21" s="785"/>
      <c r="M21" s="785"/>
      <c r="N21" s="785"/>
    </row>
    <row r="22" spans="1:14" ht="14.25">
      <c r="A22" s="784">
        <v>2</v>
      </c>
      <c r="B22" s="782" t="s">
        <v>126</v>
      </c>
      <c r="C22" s="246">
        <f t="shared" si="0"/>
        <v>0</v>
      </c>
      <c r="D22" s="246">
        <f t="shared" si="0"/>
        <v>0</v>
      </c>
      <c r="E22" s="246">
        <f>+D22-C22</f>
        <v>0</v>
      </c>
      <c r="F22" s="247" t="e">
        <f>+E22/C22</f>
        <v>#DIV/0!</v>
      </c>
      <c r="G22" s="769" t="s">
        <v>214</v>
      </c>
      <c r="I22" s="785"/>
      <c r="J22" s="785"/>
      <c r="K22" s="785"/>
      <c r="L22" s="785"/>
      <c r="M22" s="785"/>
      <c r="N22" s="785"/>
    </row>
    <row r="23" spans="1:14" ht="14.25">
      <c r="A23" s="797">
        <v>3</v>
      </c>
      <c r="B23" s="798" t="s">
        <v>133</v>
      </c>
      <c r="C23" s="254">
        <f t="shared" si="0"/>
        <v>0</v>
      </c>
      <c r="D23" s="254">
        <f t="shared" si="0"/>
        <v>0</v>
      </c>
      <c r="E23" s="254">
        <f>+D23-C23</f>
        <v>0</v>
      </c>
      <c r="F23" s="255" t="e">
        <f>+E23/C23</f>
        <v>#DIV/0!</v>
      </c>
      <c r="G23" s="769" t="s">
        <v>214</v>
      </c>
      <c r="I23" s="785"/>
      <c r="J23" s="785"/>
      <c r="K23" s="785"/>
      <c r="L23" s="785"/>
      <c r="M23" s="785"/>
      <c r="N23" s="785"/>
    </row>
    <row r="24" spans="1:14" ht="14.25">
      <c r="A24" s="774"/>
      <c r="B24" s="774"/>
      <c r="C24" s="248"/>
      <c r="D24" s="248"/>
      <c r="E24" s="248"/>
      <c r="F24" s="353"/>
      <c r="G24" s="769"/>
      <c r="I24" s="785"/>
      <c r="J24" s="785"/>
      <c r="K24" s="785"/>
      <c r="L24" s="785"/>
      <c r="M24" s="785"/>
      <c r="N24" s="785"/>
    </row>
    <row r="25" spans="1:14" ht="14.25">
      <c r="B25" s="774" t="s">
        <v>294</v>
      </c>
      <c r="C25" s="248"/>
      <c r="D25" s="248"/>
      <c r="E25" s="248"/>
      <c r="F25" s="353"/>
      <c r="G25" s="769"/>
      <c r="I25" s="785"/>
      <c r="J25" s="785"/>
      <c r="K25" s="785"/>
      <c r="L25" s="785"/>
      <c r="M25" s="785"/>
      <c r="N25" s="785"/>
    </row>
    <row r="26" spans="1:14" ht="57.6" customHeight="1">
      <c r="A26" s="774"/>
      <c r="B26" s="1091"/>
      <c r="C26" s="1092"/>
      <c r="D26" s="1092"/>
      <c r="E26" s="1092"/>
      <c r="F26" s="1093"/>
      <c r="G26" s="769"/>
      <c r="I26" s="785"/>
      <c r="J26" s="785"/>
      <c r="K26" s="785"/>
      <c r="L26" s="785"/>
      <c r="M26" s="785"/>
      <c r="N26" s="785"/>
    </row>
    <row r="27" spans="1:14" ht="14.25">
      <c r="A27" s="774"/>
      <c r="B27" s="1100"/>
      <c r="C27" s="1101"/>
      <c r="D27" s="1101"/>
      <c r="E27" s="1101"/>
      <c r="F27" s="1101"/>
      <c r="G27" s="769"/>
      <c r="I27" s="785"/>
      <c r="J27" s="785"/>
      <c r="K27" s="785"/>
      <c r="L27" s="785"/>
      <c r="M27" s="785"/>
      <c r="N27" s="785"/>
    </row>
    <row r="28" spans="1:14" ht="14.25">
      <c r="A28" s="774"/>
      <c r="B28" s="1100"/>
      <c r="C28" s="1101"/>
      <c r="D28" s="1101"/>
      <c r="E28" s="1101"/>
      <c r="F28" s="1101"/>
      <c r="G28" s="769"/>
      <c r="I28" s="785"/>
      <c r="J28" s="785"/>
      <c r="K28" s="785"/>
      <c r="L28" s="785"/>
      <c r="M28" s="785"/>
      <c r="N28" s="785"/>
    </row>
    <row r="29" spans="1:14" ht="14.25">
      <c r="A29" s="809" t="s">
        <v>280</v>
      </c>
      <c r="B29" s="810"/>
      <c r="C29" s="811"/>
      <c r="D29" s="811"/>
      <c r="E29" s="811"/>
      <c r="F29" s="812"/>
      <c r="G29" s="769"/>
      <c r="I29" s="785"/>
      <c r="J29" s="785"/>
      <c r="K29" s="785"/>
      <c r="L29" s="785"/>
      <c r="M29" s="785"/>
      <c r="N29" s="785"/>
    </row>
    <row r="30" spans="1:14" ht="72">
      <c r="A30" s="826" t="s">
        <v>416</v>
      </c>
      <c r="B30" s="827"/>
      <c r="C30" s="827"/>
      <c r="D30" s="827"/>
      <c r="E30" s="827"/>
      <c r="F30" s="828"/>
      <c r="G30" s="769"/>
      <c r="I30" s="785"/>
      <c r="J30" s="785"/>
      <c r="K30" s="785"/>
      <c r="L30" s="785"/>
      <c r="M30" s="785"/>
      <c r="N30" s="785"/>
    </row>
    <row r="31" spans="1:14" ht="15" thickBot="1">
      <c r="A31" s="776" t="s">
        <v>21</v>
      </c>
      <c r="B31" s="777" t="s">
        <v>122</v>
      </c>
      <c r="C31" s="778" t="s">
        <v>274</v>
      </c>
      <c r="D31" s="778" t="s">
        <v>299</v>
      </c>
      <c r="E31" s="778" t="s">
        <v>123</v>
      </c>
      <c r="F31" s="779" t="s">
        <v>124</v>
      </c>
      <c r="G31" s="769"/>
      <c r="I31" s="785"/>
      <c r="J31" s="785"/>
      <c r="K31" s="785"/>
      <c r="L31" s="785"/>
      <c r="M31" s="785"/>
      <c r="N31" s="785"/>
    </row>
    <row r="32" spans="1:14" ht="14.25">
      <c r="A32" s="781">
        <v>1</v>
      </c>
      <c r="B32" s="782" t="s">
        <v>281</v>
      </c>
      <c r="C32" s="783">
        <f>C10</f>
        <v>0</v>
      </c>
      <c r="D32" s="783">
        <f>D10</f>
        <v>0</v>
      </c>
      <c r="E32" s="244">
        <f>+D32-C32</f>
        <v>0</v>
      </c>
      <c r="F32" s="245" t="e">
        <f>+E32/C32</f>
        <v>#DIV/0!</v>
      </c>
      <c r="G32" s="769" t="s">
        <v>417</v>
      </c>
      <c r="I32" s="785"/>
      <c r="J32" s="785"/>
      <c r="K32" s="785"/>
      <c r="L32" s="785"/>
      <c r="M32" s="785"/>
      <c r="N32" s="785"/>
    </row>
    <row r="33" spans="1:14" ht="14.25">
      <c r="A33" s="772">
        <v>2</v>
      </c>
      <c r="B33" s="774" t="s">
        <v>282</v>
      </c>
      <c r="C33" s="813">
        <f>C16</f>
        <v>0</v>
      </c>
      <c r="D33" s="813">
        <f>D16</f>
        <v>0</v>
      </c>
      <c r="E33" s="814">
        <f>+D33-C33</f>
        <v>0</v>
      </c>
      <c r="F33" s="488" t="e">
        <f>+E33/C33</f>
        <v>#DIV/0!</v>
      </c>
      <c r="G33" s="769" t="s">
        <v>417</v>
      </c>
      <c r="I33" s="785"/>
      <c r="J33" s="785"/>
      <c r="K33" s="785"/>
      <c r="L33" s="785"/>
      <c r="M33" s="785"/>
      <c r="N33" s="785"/>
    </row>
    <row r="34" spans="1:14" ht="15" thickBot="1">
      <c r="A34" s="815"/>
      <c r="B34" s="816" t="s">
        <v>418</v>
      </c>
      <c r="C34" s="430">
        <f>SUM(C32:C33)</f>
        <v>0</v>
      </c>
      <c r="D34" s="430">
        <f>SUM(D32:D33)</f>
        <v>0</v>
      </c>
      <c r="E34" s="817">
        <f>+D34-C34</f>
        <v>0</v>
      </c>
      <c r="F34" s="818" t="e">
        <f>+E34/C34</f>
        <v>#DIV/0!</v>
      </c>
      <c r="G34" s="769" t="s">
        <v>417</v>
      </c>
      <c r="I34" s="785"/>
      <c r="J34" s="785"/>
      <c r="K34" s="785"/>
      <c r="L34" s="785"/>
      <c r="M34" s="785"/>
      <c r="N34" s="785"/>
    </row>
    <row r="35" spans="1:14" ht="14.25">
      <c r="A35" s="774"/>
      <c r="B35" s="774"/>
      <c r="C35" s="248"/>
      <c r="D35" s="248"/>
      <c r="E35" s="248"/>
      <c r="F35" s="353"/>
      <c r="G35" s="769"/>
      <c r="I35" s="785"/>
      <c r="J35" s="785"/>
      <c r="K35" s="785"/>
      <c r="L35" s="785"/>
      <c r="M35" s="785"/>
      <c r="N35" s="785"/>
    </row>
    <row r="36" spans="1:14" ht="14.25">
      <c r="A36" s="774"/>
      <c r="B36" s="774" t="s">
        <v>294</v>
      </c>
      <c r="C36" s="248"/>
      <c r="D36" s="248"/>
      <c r="E36" s="248"/>
      <c r="F36" s="353"/>
      <c r="G36" s="769"/>
      <c r="I36" s="785"/>
      <c r="J36" s="785"/>
      <c r="K36" s="785"/>
      <c r="L36" s="785"/>
      <c r="M36" s="785"/>
      <c r="N36" s="785"/>
    </row>
    <row r="37" spans="1:14" ht="48" customHeight="1">
      <c r="A37" s="774"/>
      <c r="B37" s="1091"/>
      <c r="C37" s="1092"/>
      <c r="D37" s="1092"/>
      <c r="E37" s="1092"/>
      <c r="F37" s="1093"/>
      <c r="G37" s="769"/>
      <c r="I37" s="785"/>
      <c r="J37" s="785"/>
      <c r="K37" s="785"/>
      <c r="L37" s="785"/>
      <c r="M37" s="785"/>
      <c r="N37" s="785"/>
    </row>
    <row r="38" spans="1:14" ht="14.25">
      <c r="A38" s="774"/>
      <c r="B38" s="819"/>
      <c r="C38" s="820"/>
      <c r="D38" s="820"/>
      <c r="E38" s="248"/>
      <c r="F38" s="353"/>
      <c r="G38" s="769"/>
      <c r="I38" s="785"/>
      <c r="J38" s="785"/>
      <c r="K38" s="785"/>
      <c r="L38" s="785"/>
      <c r="M38" s="785"/>
      <c r="N38" s="785"/>
    </row>
    <row r="39" spans="1:14" ht="14.25">
      <c r="A39" s="799"/>
      <c r="B39" s="800" t="s">
        <v>226</v>
      </c>
      <c r="C39" s="801" t="s">
        <v>224</v>
      </c>
      <c r="D39" s="801" t="s">
        <v>225</v>
      </c>
      <c r="E39" s="618"/>
      <c r="F39" s="619"/>
      <c r="G39" s="802"/>
      <c r="I39" s="785"/>
      <c r="J39" s="785"/>
      <c r="K39" s="785"/>
      <c r="L39" s="785"/>
      <c r="M39" s="785"/>
      <c r="N39" s="785"/>
    </row>
    <row r="40" spans="1:14" ht="14.25">
      <c r="A40" s="799"/>
      <c r="B40" s="800" t="s">
        <v>228</v>
      </c>
      <c r="C40" s="801"/>
      <c r="D40" s="801"/>
      <c r="E40" s="620" t="s">
        <v>227</v>
      </c>
      <c r="F40" s="619"/>
      <c r="G40" s="802"/>
      <c r="I40" s="785"/>
      <c r="J40" s="785"/>
      <c r="K40" s="785"/>
      <c r="L40" s="785"/>
      <c r="M40" s="785"/>
      <c r="N40" s="785"/>
    </row>
    <row r="41" spans="1:14" ht="3.75" customHeight="1">
      <c r="A41" s="799"/>
      <c r="B41" s="799"/>
      <c r="C41" s="803"/>
      <c r="D41" s="803"/>
      <c r="E41" s="616"/>
      <c r="F41" s="617"/>
      <c r="G41" s="802"/>
      <c r="I41" s="785"/>
      <c r="J41" s="785"/>
      <c r="K41" s="785"/>
      <c r="L41" s="785"/>
      <c r="M41" s="785"/>
      <c r="N41" s="785"/>
    </row>
    <row r="42" spans="1:14" ht="14.25">
      <c r="A42" s="799"/>
      <c r="B42" s="799"/>
      <c r="C42" s="803"/>
      <c r="D42" s="803"/>
      <c r="E42" s="803"/>
      <c r="F42" s="799"/>
      <c r="G42" s="802"/>
      <c r="I42" s="785"/>
      <c r="J42" s="785"/>
      <c r="K42" s="785"/>
      <c r="L42" s="785"/>
      <c r="M42" s="785"/>
      <c r="N42" s="785"/>
    </row>
    <row r="43" spans="1:14" ht="14.25">
      <c r="A43" s="769"/>
      <c r="B43" s="769"/>
      <c r="C43" s="769"/>
      <c r="D43" s="769"/>
      <c r="E43" s="769"/>
      <c r="F43" s="769"/>
      <c r="G43" s="802"/>
      <c r="I43" s="785"/>
      <c r="J43" s="785"/>
      <c r="K43" s="785"/>
      <c r="L43" s="785"/>
      <c r="M43" s="785"/>
      <c r="N43" s="785"/>
    </row>
    <row r="44" spans="1:14">
      <c r="A44" s="769"/>
      <c r="B44" s="769"/>
      <c r="C44" s="769"/>
      <c r="D44" s="769"/>
      <c r="E44" s="769"/>
      <c r="F44" s="769"/>
    </row>
  </sheetData>
  <mergeCells count="6">
    <mergeCell ref="B37:F37"/>
    <mergeCell ref="C4:F4"/>
    <mergeCell ref="A7:F7"/>
    <mergeCell ref="B26:F26"/>
    <mergeCell ref="B27:F27"/>
    <mergeCell ref="B28:F28"/>
  </mergeCells>
  <printOptions horizontalCentered="1"/>
  <pageMargins left="0.25" right="0" top="0.25" bottom="0.5" header="0.25" footer="0.25"/>
  <pageSetup scale="98" orientation="portrait" r:id="rId1"/>
  <headerFooter alignWithMargins="0">
    <oddFooter>&amp;L&amp;8&amp;D  &amp;T   &amp;Z&amp;F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46"/>
  <sheetViews>
    <sheetView showGridLines="0" zoomScaleNormal="100" workbookViewId="0">
      <selection activeCell="C5" sqref="C5"/>
    </sheetView>
  </sheetViews>
  <sheetFormatPr defaultRowHeight="12.75"/>
  <cols>
    <col min="1" max="1" width="3.5703125" customWidth="1"/>
    <col min="2" max="2" width="36" customWidth="1"/>
    <col min="3" max="5" width="12.7109375" customWidth="1"/>
    <col min="6" max="6" width="12.85546875" customWidth="1"/>
    <col min="7" max="7" width="3.140625" customWidth="1"/>
    <col min="8" max="8" width="28.28515625" customWidth="1"/>
    <col min="9" max="9" width="11.140625" customWidth="1"/>
    <col min="10" max="10" width="17.7109375" customWidth="1"/>
    <col min="11" max="11" width="22.28515625" customWidth="1"/>
    <col min="12" max="13" width="10.42578125" bestFit="1" customWidth="1"/>
    <col min="14" max="15" width="11.7109375" customWidth="1"/>
  </cols>
  <sheetData>
    <row r="1" spans="1:15" ht="15">
      <c r="B1" s="382" t="s">
        <v>191</v>
      </c>
      <c r="C1" s="338"/>
      <c r="D1" s="338"/>
      <c r="E1" s="338"/>
      <c r="F1" s="338"/>
    </row>
    <row r="2" spans="1:15" ht="15">
      <c r="B2" s="382" t="s">
        <v>313</v>
      </c>
      <c r="C2" s="338"/>
      <c r="D2" s="338"/>
      <c r="E2" s="338"/>
      <c r="F2" s="338"/>
    </row>
    <row r="3" spans="1:15" ht="7.5" customHeight="1">
      <c r="B3" s="382"/>
      <c r="C3" s="338"/>
      <c r="D3" s="338"/>
      <c r="E3" s="338"/>
      <c r="F3" s="338"/>
    </row>
    <row r="4" spans="1:15" ht="12.75" customHeight="1">
      <c r="B4" s="804" t="s">
        <v>157</v>
      </c>
      <c r="C4" s="1102">
        <f>'1 - College Board Cost Data'!C3:E3</f>
        <v>0</v>
      </c>
      <c r="D4" s="993"/>
      <c r="E4" s="993"/>
      <c r="F4" s="1103"/>
      <c r="G4" s="805"/>
      <c r="H4" s="805"/>
    </row>
    <row r="6" spans="1:15" ht="14.25">
      <c r="A6" s="1"/>
      <c r="B6" s="1"/>
      <c r="C6" s="1"/>
      <c r="D6" s="1"/>
      <c r="E6" s="1"/>
      <c r="F6" s="1"/>
      <c r="G6" s="1"/>
      <c r="H6" s="303"/>
      <c r="J6" s="600"/>
      <c r="K6" s="600"/>
      <c r="L6" s="600"/>
      <c r="M6" s="600"/>
      <c r="N6" s="600"/>
      <c r="O6" s="600"/>
    </row>
    <row r="7" spans="1:15" ht="15">
      <c r="A7" s="482" t="s">
        <v>283</v>
      </c>
      <c r="B7" s="483"/>
      <c r="C7" s="484"/>
      <c r="D7" s="484"/>
      <c r="E7" s="484"/>
      <c r="F7" s="485"/>
      <c r="G7" s="1"/>
      <c r="J7" s="600"/>
      <c r="K7" s="600"/>
      <c r="L7" s="600"/>
      <c r="M7" s="600"/>
      <c r="N7" s="600"/>
      <c r="O7" s="600"/>
    </row>
    <row r="8" spans="1:15" ht="52.5" customHeight="1">
      <c r="A8" s="1104" t="s">
        <v>419</v>
      </c>
      <c r="B8" s="1105"/>
      <c r="C8" s="1105"/>
      <c r="D8" s="1105"/>
      <c r="E8" s="1105"/>
      <c r="F8" s="1106"/>
      <c r="G8" s="1"/>
      <c r="H8" s="51"/>
    </row>
    <row r="9" spans="1:15" ht="13.5" thickBot="1">
      <c r="A9" s="256" t="s">
        <v>21</v>
      </c>
      <c r="B9" s="11" t="s">
        <v>153</v>
      </c>
      <c r="C9" s="313" t="s">
        <v>274</v>
      </c>
      <c r="D9" s="313" t="s">
        <v>299</v>
      </c>
      <c r="E9" s="12" t="s">
        <v>123</v>
      </c>
      <c r="F9" s="257" t="s">
        <v>124</v>
      </c>
      <c r="G9" s="1"/>
    </row>
    <row r="10" spans="1:15">
      <c r="A10" s="10"/>
      <c r="B10" s="73" t="s">
        <v>125</v>
      </c>
      <c r="C10" s="840"/>
      <c r="D10" s="840"/>
      <c r="E10" s="244">
        <f>+D10-C10</f>
        <v>0</v>
      </c>
      <c r="F10" s="245" t="e">
        <f>+E10/C10</f>
        <v>#DIV/0!</v>
      </c>
      <c r="G10" s="1"/>
    </row>
    <row r="11" spans="1:15">
      <c r="A11" s="10"/>
      <c r="B11" s="37" t="s">
        <v>126</v>
      </c>
      <c r="C11" s="246"/>
      <c r="D11" s="246"/>
      <c r="E11" s="246">
        <f>+D11-C11</f>
        <v>0</v>
      </c>
      <c r="F11" s="247" t="e">
        <f>+E11/C11</f>
        <v>#DIV/0!</v>
      </c>
      <c r="G11" s="1"/>
    </row>
    <row r="12" spans="1:15">
      <c r="A12" s="10"/>
      <c r="B12" s="37" t="s">
        <v>154</v>
      </c>
      <c r="C12" s="246"/>
      <c r="D12" s="246"/>
      <c r="E12" s="246">
        <f>+D12-C12</f>
        <v>0</v>
      </c>
      <c r="F12" s="247">
        <v>0.06</v>
      </c>
      <c r="G12" s="1"/>
    </row>
    <row r="13" spans="1:15" ht="14.25">
      <c r="A13" s="10"/>
      <c r="B13" s="13"/>
      <c r="C13" s="248"/>
      <c r="D13" s="248"/>
      <c r="E13" s="248"/>
      <c r="F13" s="15"/>
      <c r="G13" s="1"/>
      <c r="H13" s="1107" t="s">
        <v>186</v>
      </c>
      <c r="I13" s="1108"/>
      <c r="J13" s="600"/>
      <c r="K13" s="600"/>
      <c r="L13" s="600"/>
      <c r="M13" s="600"/>
      <c r="N13" s="600"/>
      <c r="O13" s="600"/>
    </row>
    <row r="14" spans="1:15" ht="14.25">
      <c r="A14" s="213" t="s">
        <v>22</v>
      </c>
      <c r="B14" s="40" t="s">
        <v>128</v>
      </c>
      <c r="C14" s="258"/>
      <c r="D14" s="258"/>
      <c r="E14" s="258"/>
      <c r="F14" s="259"/>
      <c r="G14" s="1"/>
      <c r="H14" s="321" t="s">
        <v>184</v>
      </c>
      <c r="I14" s="320" t="s">
        <v>185</v>
      </c>
      <c r="J14" s="600"/>
      <c r="K14" s="600"/>
      <c r="L14" s="600"/>
      <c r="M14" s="600"/>
      <c r="N14" s="600"/>
      <c r="O14" s="600"/>
    </row>
    <row r="15" spans="1:15" ht="14.25">
      <c r="A15" s="10"/>
      <c r="B15" s="35" t="s">
        <v>125</v>
      </c>
      <c r="C15" s="249"/>
      <c r="D15" s="249"/>
      <c r="E15" s="249">
        <f>+D15-C15</f>
        <v>0</v>
      </c>
      <c r="F15" s="250" t="e">
        <f>+E15/C15</f>
        <v>#DIV/0!</v>
      </c>
      <c r="G15" s="1"/>
      <c r="H15" s="324">
        <f>'13 - Form - Meal Plans'!J29</f>
        <v>0</v>
      </c>
      <c r="I15" s="324">
        <f>+D15-H15</f>
        <v>0</v>
      </c>
      <c r="J15" s="600"/>
      <c r="K15" s="600"/>
      <c r="L15" s="600"/>
      <c r="M15" s="600"/>
      <c r="N15" s="600"/>
      <c r="O15" s="600"/>
    </row>
    <row r="16" spans="1:15">
      <c r="A16" s="10"/>
      <c r="B16" s="37" t="s">
        <v>126</v>
      </c>
      <c r="C16" s="841"/>
      <c r="D16" s="841"/>
      <c r="E16" s="246">
        <f>+D16-C16</f>
        <v>0</v>
      </c>
      <c r="F16" s="247" t="e">
        <f>+E16/C16</f>
        <v>#DIV/0!</v>
      </c>
      <c r="G16" s="1"/>
      <c r="H16" s="324">
        <f>'13 - Form - Meal Plans'!J30</f>
        <v>0</v>
      </c>
      <c r="I16" s="324">
        <f>+D16-H16</f>
        <v>0</v>
      </c>
    </row>
    <row r="17" spans="1:9">
      <c r="A17" s="10"/>
      <c r="B17" s="37" t="s">
        <v>129</v>
      </c>
      <c r="C17" s="246"/>
      <c r="D17" s="246"/>
      <c r="E17" s="246">
        <f>+D17-C17</f>
        <v>0</v>
      </c>
      <c r="F17" s="247" t="e">
        <f>+E17/C17</f>
        <v>#DIV/0!</v>
      </c>
      <c r="G17" s="1"/>
      <c r="H17" s="324">
        <f>'13 - Form - Meal Plans'!J31</f>
        <v>0</v>
      </c>
      <c r="I17" s="324">
        <f>+D17-H17</f>
        <v>0</v>
      </c>
    </row>
    <row r="18" spans="1:9">
      <c r="A18" s="10"/>
      <c r="B18" s="251" t="s">
        <v>155</v>
      </c>
      <c r="C18" s="248"/>
      <c r="D18" s="248"/>
      <c r="E18" s="248"/>
      <c r="F18" s="15"/>
      <c r="G18" s="1"/>
      <c r="H18" s="325"/>
      <c r="I18" s="325"/>
    </row>
    <row r="19" spans="1:9">
      <c r="A19" s="10"/>
      <c r="B19" s="251"/>
      <c r="C19" s="248"/>
      <c r="D19" s="248"/>
      <c r="E19" s="248"/>
      <c r="F19" s="15"/>
      <c r="G19" s="1"/>
    </row>
    <row r="20" spans="1:9">
      <c r="A20" s="213" t="s">
        <v>131</v>
      </c>
      <c r="B20" s="40" t="s">
        <v>156</v>
      </c>
      <c r="C20" s="258"/>
      <c r="D20" s="258"/>
      <c r="E20" s="258"/>
      <c r="F20" s="259"/>
      <c r="G20" s="1"/>
    </row>
    <row r="21" spans="1:9">
      <c r="A21" s="10"/>
      <c r="B21" s="35" t="s">
        <v>125</v>
      </c>
      <c r="C21" s="249">
        <f t="shared" ref="C21:D23" si="0">+C10+C15</f>
        <v>0</v>
      </c>
      <c r="D21" s="249">
        <f t="shared" si="0"/>
        <v>0</v>
      </c>
      <c r="E21" s="249">
        <f>+D21-C21</f>
        <v>0</v>
      </c>
      <c r="F21" s="250" t="e">
        <f>+E21/C21</f>
        <v>#DIV/0!</v>
      </c>
      <c r="G21" s="1"/>
      <c r="H21" s="1" t="s">
        <v>214</v>
      </c>
    </row>
    <row r="22" spans="1:9">
      <c r="A22" s="10"/>
      <c r="B22" s="37" t="s">
        <v>126</v>
      </c>
      <c r="C22" s="246">
        <f t="shared" si="0"/>
        <v>0</v>
      </c>
      <c r="D22" s="246">
        <f t="shared" si="0"/>
        <v>0</v>
      </c>
      <c r="E22" s="246">
        <f>+D22-C22</f>
        <v>0</v>
      </c>
      <c r="F22" s="247" t="e">
        <f>+E22/C22</f>
        <v>#DIV/0!</v>
      </c>
      <c r="G22" s="1"/>
      <c r="H22" s="1" t="s">
        <v>214</v>
      </c>
    </row>
    <row r="23" spans="1:9">
      <c r="A23" s="24"/>
      <c r="B23" s="253" t="s">
        <v>133</v>
      </c>
      <c r="C23" s="254">
        <f t="shared" si="0"/>
        <v>0</v>
      </c>
      <c r="D23" s="254">
        <f t="shared" si="0"/>
        <v>0</v>
      </c>
      <c r="E23" s="254">
        <f>+D23-C23</f>
        <v>0</v>
      </c>
      <c r="F23" s="255" t="e">
        <f>+E23/C23</f>
        <v>#DIV/0!</v>
      </c>
      <c r="G23" s="1"/>
      <c r="H23" s="1" t="s">
        <v>214</v>
      </c>
    </row>
    <row r="24" spans="1:9">
      <c r="A24" s="13"/>
      <c r="B24" s="13"/>
      <c r="C24" s="843"/>
      <c r="D24" s="843"/>
      <c r="E24" s="248"/>
      <c r="F24" s="821"/>
      <c r="G24" s="1"/>
      <c r="H24" s="1"/>
    </row>
    <row r="25" spans="1:9">
      <c r="A25" s="13"/>
      <c r="B25" s="848" t="s">
        <v>294</v>
      </c>
      <c r="C25" s="248"/>
      <c r="D25" s="248"/>
      <c r="E25" s="248"/>
      <c r="F25" s="353"/>
      <c r="G25" s="1"/>
      <c r="H25" s="1"/>
    </row>
    <row r="26" spans="1:9" ht="44.45" customHeight="1">
      <c r="A26" s="13"/>
      <c r="B26" s="1091"/>
      <c r="C26" s="1092"/>
      <c r="D26" s="1092"/>
      <c r="E26" s="1092"/>
      <c r="F26" s="1093"/>
      <c r="G26" s="1"/>
      <c r="H26" s="1"/>
    </row>
    <row r="27" spans="1:9">
      <c r="A27" s="13"/>
      <c r="B27" s="220"/>
      <c r="C27" s="494"/>
      <c r="D27" s="494"/>
      <c r="E27" s="494"/>
      <c r="F27" s="821"/>
      <c r="G27" s="1"/>
      <c r="H27" s="1"/>
    </row>
    <row r="28" spans="1:9" ht="14.25">
      <c r="A28" s="809" t="s">
        <v>284</v>
      </c>
      <c r="B28" s="810"/>
      <c r="C28" s="811"/>
      <c r="D28" s="811"/>
      <c r="E28" s="811"/>
      <c r="F28" s="812"/>
      <c r="G28" s="769"/>
      <c r="H28" s="1"/>
    </row>
    <row r="29" spans="1:9" ht="72" customHeight="1">
      <c r="A29" s="826" t="s">
        <v>420</v>
      </c>
      <c r="B29" s="827"/>
      <c r="C29" s="827"/>
      <c r="D29" s="827"/>
      <c r="E29" s="827"/>
      <c r="F29" s="828"/>
      <c r="G29" s="769"/>
      <c r="H29" s="1"/>
    </row>
    <row r="30" spans="1:9" ht="13.5" thickBot="1">
      <c r="A30" s="776" t="s">
        <v>21</v>
      </c>
      <c r="B30" s="777" t="s">
        <v>285</v>
      </c>
      <c r="C30" s="313" t="s">
        <v>274</v>
      </c>
      <c r="D30" s="313" t="s">
        <v>299</v>
      </c>
      <c r="E30" s="778" t="s">
        <v>123</v>
      </c>
      <c r="F30" s="779" t="s">
        <v>124</v>
      </c>
      <c r="G30" s="769"/>
      <c r="H30" s="1"/>
    </row>
    <row r="31" spans="1:9">
      <c r="A31" s="822">
        <v>1</v>
      </c>
      <c r="B31" s="782" t="s">
        <v>286</v>
      </c>
      <c r="C31" s="840">
        <f>C10</f>
        <v>0</v>
      </c>
      <c r="D31" s="840">
        <f>D10</f>
        <v>0</v>
      </c>
      <c r="E31" s="244">
        <f>+D31-C31</f>
        <v>0</v>
      </c>
      <c r="F31" s="245" t="e">
        <f>+E31/C31</f>
        <v>#DIV/0!</v>
      </c>
      <c r="G31" s="769"/>
      <c r="H31" s="769" t="s">
        <v>421</v>
      </c>
    </row>
    <row r="32" spans="1:9">
      <c r="A32" s="845">
        <v>2</v>
      </c>
      <c r="B32" s="774" t="s">
        <v>288</v>
      </c>
      <c r="C32" s="842">
        <f>C16</f>
        <v>0</v>
      </c>
      <c r="D32" s="842">
        <f>D16</f>
        <v>0</v>
      </c>
      <c r="E32" s="814">
        <f>+D32-C32</f>
        <v>0</v>
      </c>
      <c r="F32" s="488" t="e">
        <f>+E32/C32</f>
        <v>#DIV/0!</v>
      </c>
      <c r="G32" s="769"/>
      <c r="H32" s="769" t="s">
        <v>421</v>
      </c>
    </row>
    <row r="33" spans="1:8" ht="13.5" thickBot="1">
      <c r="A33" s="815"/>
      <c r="B33" s="816" t="s">
        <v>418</v>
      </c>
      <c r="C33" s="430">
        <f>SUM(C31:C32)</f>
        <v>0</v>
      </c>
      <c r="D33" s="430">
        <f>SUM(D31:D32)</f>
        <v>0</v>
      </c>
      <c r="E33" s="817">
        <f>+D33-C33</f>
        <v>0</v>
      </c>
      <c r="F33" s="818" t="e">
        <f>+E33/C33</f>
        <v>#DIV/0!</v>
      </c>
      <c r="G33" s="769"/>
      <c r="H33" s="769" t="s">
        <v>421</v>
      </c>
    </row>
    <row r="34" spans="1:8">
      <c r="A34" s="13"/>
      <c r="B34" s="220"/>
      <c r="C34" s="494"/>
      <c r="D34" s="494"/>
      <c r="E34" s="494"/>
      <c r="F34" s="821"/>
      <c r="G34" s="1"/>
      <c r="H34" s="1"/>
    </row>
    <row r="35" spans="1:8">
      <c r="A35" s="15"/>
      <c r="B35" s="846" t="s">
        <v>287</v>
      </c>
      <c r="C35" s="824"/>
      <c r="D35" s="824"/>
      <c r="E35" s="824"/>
      <c r="F35" s="825"/>
      <c r="G35" s="1"/>
      <c r="H35" s="1"/>
    </row>
    <row r="36" spans="1:8" ht="53.45" customHeight="1">
      <c r="A36" s="847"/>
      <c r="B36" s="1109"/>
      <c r="C36" s="955"/>
      <c r="D36" s="955"/>
      <c r="E36" s="955"/>
      <c r="F36" s="956"/>
      <c r="G36" s="1"/>
      <c r="H36" s="1"/>
    </row>
    <row r="37" spans="1:8">
      <c r="A37" s="13"/>
      <c r="B37" s="220"/>
      <c r="C37" s="494"/>
      <c r="D37" s="494"/>
      <c r="E37" s="494"/>
      <c r="F37" s="821"/>
      <c r="G37" s="1"/>
      <c r="H37" s="1"/>
    </row>
    <row r="38" spans="1:8">
      <c r="A38" s="13"/>
      <c r="B38" s="220"/>
      <c r="C38" s="494"/>
      <c r="D38" s="494"/>
      <c r="E38" s="494"/>
      <c r="F38" s="821"/>
      <c r="G38" s="1"/>
      <c r="H38" s="1"/>
    </row>
    <row r="39" spans="1:8">
      <c r="A39" s="13"/>
      <c r="B39" s="220"/>
      <c r="C39" s="494"/>
      <c r="D39" s="494"/>
      <c r="E39" s="494"/>
      <c r="F39" s="821"/>
      <c r="G39" s="1"/>
      <c r="H39" s="1"/>
    </row>
    <row r="40" spans="1:8">
      <c r="A40" s="13"/>
      <c r="B40" s="220"/>
      <c r="C40" s="494"/>
      <c r="D40" s="494"/>
      <c r="E40" s="494"/>
      <c r="F40" s="821"/>
      <c r="G40" s="1"/>
      <c r="H40" s="1"/>
    </row>
    <row r="41" spans="1:8">
      <c r="A41" s="13"/>
      <c r="B41" s="220"/>
      <c r="C41" s="494"/>
      <c r="D41" s="494"/>
      <c r="E41" s="494"/>
      <c r="F41" s="821"/>
      <c r="G41" s="1"/>
      <c r="H41" s="1"/>
    </row>
    <row r="42" spans="1:8">
      <c r="A42" s="1"/>
      <c r="B42" s="1"/>
      <c r="C42" s="1"/>
      <c r="D42" s="1"/>
      <c r="E42" s="1"/>
      <c r="F42" s="1"/>
      <c r="G42" s="1"/>
    </row>
    <row r="43" spans="1:8">
      <c r="A43" s="1"/>
      <c r="B43" s="1"/>
      <c r="C43" s="1"/>
      <c r="D43" s="1"/>
      <c r="E43" s="1"/>
      <c r="F43" s="1"/>
      <c r="G43" s="1"/>
    </row>
    <row r="44" spans="1:8">
      <c r="A44" s="1"/>
      <c r="B44" s="1"/>
      <c r="C44" s="1"/>
      <c r="D44" s="1"/>
      <c r="E44" s="1"/>
      <c r="F44" s="1"/>
      <c r="G44" s="1"/>
    </row>
    <row r="45" spans="1:8">
      <c r="A45" s="1"/>
      <c r="B45" s="1"/>
      <c r="C45" s="1"/>
      <c r="D45" s="1"/>
      <c r="E45" s="1"/>
      <c r="F45" s="1"/>
      <c r="G45" s="1"/>
    </row>
    <row r="46" spans="1:8">
      <c r="A46" s="1"/>
      <c r="B46" s="1"/>
      <c r="C46" s="1"/>
      <c r="D46" s="1"/>
      <c r="E46" s="1"/>
      <c r="G46" s="1"/>
    </row>
  </sheetData>
  <mergeCells count="5">
    <mergeCell ref="C4:F4"/>
    <mergeCell ref="A8:F8"/>
    <mergeCell ref="H13:I13"/>
    <mergeCell ref="B26:F26"/>
    <mergeCell ref="B36:F36"/>
  </mergeCells>
  <printOptions horizontalCentered="1"/>
  <pageMargins left="0.25" right="0" top="0.25" bottom="0.5" header="0.25" footer="0.25"/>
  <pageSetup orientation="portrait" r:id="rId1"/>
  <headerFooter alignWithMargins="0">
    <oddFooter>&amp;L&amp;8&amp;D  &amp;T   &amp;Z&amp;F  &amp;A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000"/>
    <pageSetUpPr fitToPage="1"/>
  </sheetPr>
  <dimension ref="B1:L38"/>
  <sheetViews>
    <sheetView showGridLines="0" zoomScaleNormal="100" workbookViewId="0">
      <selection activeCell="C3" sqref="C3:H3"/>
    </sheetView>
  </sheetViews>
  <sheetFormatPr defaultRowHeight="12.75"/>
  <cols>
    <col min="1" max="1" width="2.5703125" customWidth="1"/>
    <col min="2" max="2" width="19.42578125" customWidth="1"/>
    <col min="3" max="3" width="10.5703125" customWidth="1"/>
    <col min="4" max="4" width="12.28515625" customWidth="1"/>
    <col min="5" max="5" width="10.28515625" bestFit="1" customWidth="1"/>
    <col min="8" max="8" width="12.7109375" customWidth="1"/>
    <col min="9" max="9" width="1" customWidth="1"/>
    <col min="10" max="10" width="14.7109375" customWidth="1"/>
  </cols>
  <sheetData>
    <row r="1" spans="2:12" ht="15.75">
      <c r="B1" s="262" t="s">
        <v>297</v>
      </c>
      <c r="C1" s="262"/>
      <c r="D1" s="262"/>
      <c r="E1" s="262"/>
      <c r="F1" s="262"/>
      <c r="G1" s="262"/>
      <c r="H1" s="262"/>
    </row>
    <row r="2" spans="2:12">
      <c r="B2" s="1"/>
      <c r="C2" s="1"/>
      <c r="D2" s="1"/>
      <c r="E2" s="1"/>
      <c r="F2" s="1"/>
      <c r="G2" s="1"/>
      <c r="H2" s="1"/>
      <c r="J2" s="1110" t="s">
        <v>292</v>
      </c>
    </row>
    <row r="3" spans="2:12">
      <c r="B3" s="27" t="s">
        <v>157</v>
      </c>
      <c r="C3" s="1120">
        <f>'1 - College Board Cost Data'!C3:E3</f>
        <v>0</v>
      </c>
      <c r="D3" s="947"/>
      <c r="E3" s="947"/>
      <c r="F3" s="947"/>
      <c r="G3" s="947"/>
      <c r="H3" s="1121"/>
      <c r="J3" s="1111"/>
    </row>
    <row r="4" spans="2:12">
      <c r="B4" s="27"/>
      <c r="C4" s="304"/>
      <c r="D4" s="304"/>
      <c r="E4" s="304"/>
      <c r="F4" s="304"/>
      <c r="G4" s="304"/>
      <c r="H4" s="306"/>
      <c r="J4" s="1111"/>
    </row>
    <row r="5" spans="2:12">
      <c r="B5" s="1102" t="s">
        <v>167</v>
      </c>
      <c r="C5" s="1126"/>
      <c r="D5" s="1126"/>
      <c r="E5" s="1126"/>
      <c r="F5" s="1126"/>
      <c r="G5" s="1126"/>
      <c r="H5" s="1108"/>
      <c r="J5" s="1112"/>
    </row>
    <row r="6" spans="2:12" ht="7.5" customHeight="1">
      <c r="B6" s="27"/>
      <c r="C6" s="241"/>
      <c r="D6" s="241"/>
      <c r="E6" s="241"/>
      <c r="F6" s="241"/>
      <c r="G6" s="241"/>
      <c r="H6" s="241"/>
      <c r="J6" s="19"/>
    </row>
    <row r="7" spans="2:12">
      <c r="B7" s="263" t="s">
        <v>422</v>
      </c>
      <c r="C7" s="264"/>
      <c r="D7" s="264"/>
      <c r="E7" s="264"/>
      <c r="F7" s="264"/>
      <c r="G7" s="264"/>
      <c r="H7" s="265"/>
      <c r="J7" s="323"/>
    </row>
    <row r="8" spans="2:12" ht="5.25" customHeight="1">
      <c r="B8" s="266"/>
      <c r="C8" s="267"/>
      <c r="D8" s="267"/>
      <c r="E8" s="267"/>
      <c r="F8" s="267"/>
      <c r="G8" s="267"/>
      <c r="H8" s="268"/>
      <c r="J8" s="385"/>
    </row>
    <row r="9" spans="2:12" ht="39" customHeight="1" thickBot="1">
      <c r="B9" s="326" t="s">
        <v>158</v>
      </c>
      <c r="C9" s="327" t="s">
        <v>149</v>
      </c>
      <c r="D9" s="327" t="s">
        <v>159</v>
      </c>
      <c r="E9" s="327" t="s">
        <v>150</v>
      </c>
      <c r="F9" s="327" t="s">
        <v>151</v>
      </c>
      <c r="G9" s="327" t="s">
        <v>152</v>
      </c>
      <c r="H9" s="328" t="s">
        <v>160</v>
      </c>
      <c r="I9" s="269"/>
      <c r="J9" s="389" t="s">
        <v>183</v>
      </c>
      <c r="L9" s="322"/>
    </row>
    <row r="10" spans="2:12" ht="12.75" customHeight="1">
      <c r="B10" s="270" t="s">
        <v>161</v>
      </c>
      <c r="C10" s="275">
        <v>19</v>
      </c>
      <c r="D10" s="276"/>
      <c r="E10" s="276"/>
      <c r="F10" s="275"/>
      <c r="G10" s="275"/>
      <c r="H10" s="277">
        <v>1500</v>
      </c>
      <c r="I10" s="269"/>
      <c r="J10" s="388">
        <f>+H10*2</f>
        <v>3000</v>
      </c>
      <c r="L10" s="322"/>
    </row>
    <row r="11" spans="2:12" ht="12.75" customHeight="1">
      <c r="B11" s="274" t="s">
        <v>162</v>
      </c>
      <c r="C11" s="271"/>
      <c r="D11" s="272"/>
      <c r="E11" s="272">
        <v>1500</v>
      </c>
      <c r="F11" s="271"/>
      <c r="G11" s="271"/>
      <c r="H11" s="273">
        <v>1650</v>
      </c>
      <c r="I11" s="269"/>
      <c r="J11" s="319">
        <f>+H11*2</f>
        <v>3300</v>
      </c>
      <c r="L11" s="322"/>
    </row>
    <row r="12" spans="2:12" ht="12.75" customHeight="1">
      <c r="B12" s="274" t="s">
        <v>163</v>
      </c>
      <c r="C12" s="275">
        <v>12</v>
      </c>
      <c r="D12" s="276">
        <v>125</v>
      </c>
      <c r="E12" s="276"/>
      <c r="F12" s="275"/>
      <c r="G12" s="275"/>
      <c r="H12" s="277">
        <v>1350</v>
      </c>
      <c r="I12" s="269"/>
      <c r="J12" s="319">
        <f>+H12*2</f>
        <v>2700</v>
      </c>
    </row>
    <row r="13" spans="2:12" ht="12.75" customHeight="1">
      <c r="B13" s="278" t="s">
        <v>164</v>
      </c>
      <c r="C13" s="279"/>
      <c r="D13" s="280">
        <v>75</v>
      </c>
      <c r="E13" s="280"/>
      <c r="F13" s="279">
        <v>150</v>
      </c>
      <c r="G13" s="279"/>
      <c r="H13" s="281">
        <v>1080</v>
      </c>
      <c r="I13" s="269"/>
      <c r="J13" s="329">
        <f>+H13*2</f>
        <v>2160</v>
      </c>
    </row>
    <row r="14" spans="2:12" ht="12.75" customHeight="1">
      <c r="B14" s="282"/>
      <c r="C14" s="282"/>
      <c r="D14" s="283"/>
      <c r="E14" s="283"/>
      <c r="F14" s="282"/>
      <c r="G14" s="282"/>
      <c r="H14" s="283"/>
      <c r="I14" s="269"/>
      <c r="J14" s="19"/>
    </row>
    <row r="15" spans="2:12" ht="12.75" customHeight="1">
      <c r="B15" s="282"/>
      <c r="C15" s="282"/>
      <c r="D15" s="283"/>
      <c r="E15" s="283"/>
      <c r="F15" s="282"/>
      <c r="G15" s="282"/>
      <c r="H15" s="283"/>
      <c r="I15" s="269"/>
      <c r="J15" s="19"/>
    </row>
    <row r="16" spans="2:12" ht="12.75" customHeight="1">
      <c r="B16" s="282"/>
      <c r="C16" s="282"/>
      <c r="D16" s="283"/>
      <c r="E16" s="283"/>
      <c r="F16" s="282"/>
      <c r="G16" s="282"/>
      <c r="H16" s="283"/>
      <c r="I16" s="269"/>
      <c r="J16" s="19"/>
    </row>
    <row r="17" spans="2:10" ht="12.75" customHeight="1">
      <c r="B17" s="284" t="s">
        <v>168</v>
      </c>
      <c r="C17" s="215"/>
      <c r="D17" s="215"/>
      <c r="E17" s="215"/>
      <c r="F17" s="215"/>
      <c r="G17" s="215"/>
      <c r="H17" s="243"/>
      <c r="I17" s="269"/>
      <c r="J17" s="19"/>
    </row>
    <row r="18" spans="2:10" ht="5.25" customHeight="1">
      <c r="B18" s="285"/>
      <c r="C18" s="132"/>
      <c r="D18" s="132"/>
      <c r="E18" s="132"/>
      <c r="F18" s="132"/>
      <c r="G18" s="132"/>
      <c r="H18" s="286"/>
      <c r="I18" s="269"/>
      <c r="J18" s="19"/>
    </row>
    <row r="19" spans="2:10" ht="39" thickBot="1">
      <c r="B19" s="300" t="s">
        <v>158</v>
      </c>
      <c r="C19" s="301" t="s">
        <v>149</v>
      </c>
      <c r="D19" s="301" t="s">
        <v>159</v>
      </c>
      <c r="E19" s="301" t="s">
        <v>150</v>
      </c>
      <c r="F19" s="301" t="s">
        <v>151</v>
      </c>
      <c r="G19" s="301" t="s">
        <v>152</v>
      </c>
      <c r="H19" s="302" t="s">
        <v>187</v>
      </c>
      <c r="I19" s="269"/>
      <c r="J19" s="387" t="s">
        <v>183</v>
      </c>
    </row>
    <row r="20" spans="2:10">
      <c r="B20" s="287" t="s">
        <v>125</v>
      </c>
      <c r="C20" s="288">
        <v>0</v>
      </c>
      <c r="D20" s="289">
        <v>0</v>
      </c>
      <c r="E20" s="289">
        <v>0</v>
      </c>
      <c r="F20" s="288">
        <v>0</v>
      </c>
      <c r="G20" s="288">
        <v>0</v>
      </c>
      <c r="H20" s="526">
        <v>0</v>
      </c>
      <c r="I20" s="269"/>
      <c r="J20" s="386">
        <f>+H20*2</f>
        <v>0</v>
      </c>
    </row>
    <row r="21" spans="2:10">
      <c r="B21" s="290" t="s">
        <v>126</v>
      </c>
      <c r="C21" s="291">
        <v>0</v>
      </c>
      <c r="D21" s="292">
        <v>0</v>
      </c>
      <c r="E21" s="292">
        <v>0</v>
      </c>
      <c r="F21" s="291">
        <v>0</v>
      </c>
      <c r="G21" s="291">
        <v>0</v>
      </c>
      <c r="H21" s="526">
        <v>0</v>
      </c>
      <c r="I21" s="269"/>
      <c r="J21" s="383">
        <f>+H21*2</f>
        <v>0</v>
      </c>
    </row>
    <row r="22" spans="2:10">
      <c r="B22" s="290" t="s">
        <v>148</v>
      </c>
      <c r="C22" s="291">
        <v>0</v>
      </c>
      <c r="D22" s="292">
        <v>0</v>
      </c>
      <c r="E22" s="292">
        <v>0</v>
      </c>
      <c r="F22" s="291">
        <v>0</v>
      </c>
      <c r="G22" s="291">
        <v>0</v>
      </c>
      <c r="H22" s="526">
        <v>0</v>
      </c>
      <c r="I22" s="269"/>
      <c r="J22" s="383">
        <f>+H22*2</f>
        <v>0</v>
      </c>
    </row>
    <row r="23" spans="2:10">
      <c r="B23" s="293"/>
      <c r="C23" s="294"/>
      <c r="D23" s="295"/>
      <c r="E23" s="295"/>
      <c r="F23" s="294"/>
      <c r="G23" s="294"/>
      <c r="H23" s="527"/>
      <c r="I23" s="269"/>
      <c r="J23" s="384"/>
    </row>
    <row r="24" spans="2:10">
      <c r="B24" s="297"/>
      <c r="C24" s="298"/>
      <c r="D24" s="299"/>
      <c r="E24" s="299"/>
      <c r="F24" s="298"/>
      <c r="G24" s="298"/>
      <c r="H24" s="528"/>
      <c r="I24" s="269"/>
      <c r="J24" s="19"/>
    </row>
    <row r="25" spans="2:10">
      <c r="B25" s="297"/>
      <c r="C25" s="298"/>
      <c r="D25" s="299"/>
      <c r="E25" s="299"/>
      <c r="F25" s="298"/>
      <c r="G25" s="298"/>
      <c r="H25" s="528"/>
      <c r="I25" s="269"/>
      <c r="J25" s="19"/>
    </row>
    <row r="26" spans="2:10">
      <c r="B26" s="284" t="s">
        <v>169</v>
      </c>
      <c r="C26" s="215"/>
      <c r="D26" s="215"/>
      <c r="E26" s="215"/>
      <c r="F26" s="215"/>
      <c r="G26" s="215"/>
      <c r="H26" s="529"/>
      <c r="I26" s="269"/>
      <c r="J26" s="19"/>
    </row>
    <row r="27" spans="2:10" ht="39" customHeight="1" thickBot="1">
      <c r="B27" s="300" t="s">
        <v>158</v>
      </c>
      <c r="C27" s="301" t="s">
        <v>149</v>
      </c>
      <c r="D27" s="301" t="s">
        <v>159</v>
      </c>
      <c r="E27" s="301" t="s">
        <v>150</v>
      </c>
      <c r="F27" s="301" t="s">
        <v>151</v>
      </c>
      <c r="G27" s="301" t="s">
        <v>152</v>
      </c>
      <c r="H27" s="530" t="s">
        <v>187</v>
      </c>
      <c r="I27" s="269"/>
      <c r="J27" s="387" t="s">
        <v>183</v>
      </c>
    </row>
    <row r="28" spans="2:10" ht="9" customHeight="1">
      <c r="B28" s="425"/>
      <c r="C28" s="311"/>
      <c r="D28" s="311"/>
      <c r="E28" s="311"/>
      <c r="F28" s="311"/>
      <c r="G28" s="311"/>
      <c r="H28" s="531"/>
      <c r="I28" s="269"/>
      <c r="J28" s="426"/>
    </row>
    <row r="29" spans="2:10">
      <c r="B29" s="287" t="s">
        <v>125</v>
      </c>
      <c r="C29" s="288">
        <v>0</v>
      </c>
      <c r="D29" s="289">
        <v>0</v>
      </c>
      <c r="E29" s="289">
        <v>0</v>
      </c>
      <c r="F29" s="288">
        <v>0</v>
      </c>
      <c r="G29" s="288">
        <v>0</v>
      </c>
      <c r="H29" s="526">
        <v>0</v>
      </c>
      <c r="I29" s="269"/>
      <c r="J29" s="386">
        <f>+H29*2</f>
        <v>0</v>
      </c>
    </row>
    <row r="30" spans="2:10">
      <c r="B30" s="290" t="s">
        <v>126</v>
      </c>
      <c r="C30" s="291">
        <v>0</v>
      </c>
      <c r="D30" s="292">
        <v>0</v>
      </c>
      <c r="E30" s="292">
        <v>0</v>
      </c>
      <c r="F30" s="291">
        <v>0</v>
      </c>
      <c r="G30" s="291">
        <v>0</v>
      </c>
      <c r="H30" s="526">
        <v>0</v>
      </c>
      <c r="I30" s="269"/>
      <c r="J30" s="383">
        <f>+H30*2</f>
        <v>0</v>
      </c>
    </row>
    <row r="31" spans="2:10">
      <c r="B31" s="290" t="s">
        <v>148</v>
      </c>
      <c r="C31" s="291">
        <v>0</v>
      </c>
      <c r="D31" s="292">
        <v>0</v>
      </c>
      <c r="E31" s="292">
        <v>0</v>
      </c>
      <c r="F31" s="291">
        <v>0</v>
      </c>
      <c r="G31" s="291">
        <v>0</v>
      </c>
      <c r="H31" s="526">
        <v>0</v>
      </c>
      <c r="I31" s="269"/>
      <c r="J31" s="383">
        <f>+H31*2</f>
        <v>0</v>
      </c>
    </row>
    <row r="32" spans="2:10">
      <c r="B32" s="293"/>
      <c r="C32" s="294"/>
      <c r="D32" s="295"/>
      <c r="E32" s="295"/>
      <c r="F32" s="294"/>
      <c r="G32" s="294"/>
      <c r="H32" s="296"/>
      <c r="I32" s="269"/>
      <c r="J32" s="424"/>
    </row>
    <row r="33" spans="2:9">
      <c r="B33" s="298"/>
      <c r="C33" s="298"/>
      <c r="D33" s="299"/>
      <c r="E33" s="299"/>
      <c r="F33" s="298"/>
      <c r="G33" s="298"/>
      <c r="H33" s="298"/>
      <c r="I33" s="269"/>
    </row>
    <row r="34" spans="2:9">
      <c r="B34" s="1" t="s">
        <v>14</v>
      </c>
      <c r="C34" s="1"/>
      <c r="D34" s="1"/>
      <c r="E34" s="1"/>
      <c r="F34" s="1"/>
      <c r="G34" s="298"/>
      <c r="H34" s="298"/>
      <c r="I34" s="269"/>
    </row>
    <row r="35" spans="2:9">
      <c r="B35" s="1122"/>
      <c r="C35" s="1123"/>
      <c r="D35" s="1123"/>
      <c r="E35" s="1123"/>
      <c r="F35" s="1123"/>
      <c r="G35" s="1124"/>
      <c r="H35" s="1125"/>
      <c r="I35" s="269"/>
    </row>
    <row r="36" spans="2:9">
      <c r="B36" s="1113"/>
      <c r="C36" s="1114"/>
      <c r="D36" s="1114"/>
      <c r="E36" s="1114"/>
      <c r="F36" s="1114"/>
      <c r="G36" s="1028"/>
      <c r="H36" s="1115"/>
      <c r="I36" s="269"/>
    </row>
    <row r="37" spans="2:9">
      <c r="B37" s="1113"/>
      <c r="C37" s="1114"/>
      <c r="D37" s="1114"/>
      <c r="E37" s="1114"/>
      <c r="F37" s="1114"/>
      <c r="G37" s="1028"/>
      <c r="H37" s="1115"/>
      <c r="I37" s="269"/>
    </row>
    <row r="38" spans="2:9">
      <c r="B38" s="1116"/>
      <c r="C38" s="1117"/>
      <c r="D38" s="1117"/>
      <c r="E38" s="1117"/>
      <c r="F38" s="1117"/>
      <c r="G38" s="1118"/>
      <c r="H38" s="1119"/>
    </row>
  </sheetData>
  <mergeCells count="7">
    <mergeCell ref="J2:J5"/>
    <mergeCell ref="B37:H37"/>
    <mergeCell ref="B38:H38"/>
    <mergeCell ref="C3:H3"/>
    <mergeCell ref="B35:H35"/>
    <mergeCell ref="B36:H36"/>
    <mergeCell ref="B5:H5"/>
  </mergeCells>
  <phoneticPr fontId="20" type="noConversion"/>
  <printOptions horizontalCentered="1"/>
  <pageMargins left="0.25" right="0"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zoomScaleNormal="100" workbookViewId="0">
      <selection activeCell="D6" sqref="D6"/>
    </sheetView>
  </sheetViews>
  <sheetFormatPr defaultRowHeight="12.75"/>
  <cols>
    <col min="1" max="1" width="1.42578125" customWidth="1"/>
    <col min="2" max="2" width="94.42578125" customWidth="1"/>
    <col min="3" max="3" width="4.42578125" customWidth="1"/>
    <col min="4" max="4" width="100" customWidth="1"/>
  </cols>
  <sheetData>
    <row r="1" spans="1:4" ht="5.25" customHeight="1" thickBot="1"/>
    <row r="2" spans="1:4" ht="15.75">
      <c r="A2" s="1"/>
      <c r="B2" s="872" t="s">
        <v>314</v>
      </c>
      <c r="D2" s="612"/>
    </row>
    <row r="3" spans="1:4" ht="15.75">
      <c r="A3" s="1"/>
      <c r="B3" s="873"/>
    </row>
    <row r="4" spans="1:4" ht="105">
      <c r="A4" s="1"/>
      <c r="B4" s="874" t="s">
        <v>322</v>
      </c>
    </row>
    <row r="5" spans="1:4" ht="94.5">
      <c r="A5" s="1"/>
      <c r="B5" s="875" t="s">
        <v>323</v>
      </c>
      <c r="D5" s="759" t="s">
        <v>324</v>
      </c>
    </row>
    <row r="6" spans="1:4" ht="62.25" customHeight="1">
      <c r="A6" s="1"/>
      <c r="B6" s="876" t="s">
        <v>325</v>
      </c>
      <c r="D6" s="757"/>
    </row>
    <row r="7" spans="1:4" ht="45" customHeight="1">
      <c r="A7" s="1"/>
      <c r="B7" s="875" t="s">
        <v>432</v>
      </c>
      <c r="C7" s="536"/>
      <c r="D7" s="758"/>
    </row>
    <row r="8" spans="1:4" ht="69.75" customHeight="1">
      <c r="A8" s="340"/>
      <c r="B8" s="875" t="s">
        <v>326</v>
      </c>
      <c r="D8" s="880"/>
    </row>
    <row r="9" spans="1:4" ht="84.75" customHeight="1">
      <c r="A9" s="340"/>
      <c r="B9" s="877" t="s">
        <v>327</v>
      </c>
      <c r="D9" s="881"/>
    </row>
    <row r="10" spans="1:4" ht="78.75" customHeight="1">
      <c r="A10" s="340"/>
      <c r="B10" s="878" t="s">
        <v>328</v>
      </c>
    </row>
    <row r="11" spans="1:4" ht="123.6" customHeight="1">
      <c r="A11" s="340"/>
      <c r="B11" s="876" t="s">
        <v>329</v>
      </c>
    </row>
    <row r="12" spans="1:4" ht="30" customHeight="1">
      <c r="A12" s="340"/>
      <c r="B12" s="875" t="s">
        <v>431</v>
      </c>
    </row>
    <row r="13" spans="1:4" ht="86.25" customHeight="1" thickBot="1">
      <c r="A13" s="340"/>
      <c r="B13" s="879" t="s">
        <v>330</v>
      </c>
    </row>
    <row r="17" spans="2:2" ht="16.5" customHeight="1">
      <c r="B17" s="746"/>
    </row>
  </sheetData>
  <mergeCells count="1">
    <mergeCell ref="D8:D9"/>
  </mergeCells>
  <phoneticPr fontId="20" type="noConversion"/>
  <printOptions horizontalCentered="1"/>
  <pageMargins left="0.25" right="0" top="1" bottom="1" header="0.5" footer="0.5"/>
  <pageSetup scale="53" orientation="portrait" r:id="rId1"/>
  <headerFooter alignWithMargins="0">
    <oddFooter>&amp;L&amp;8Printed:  &amp;D  &amp;T   &amp;Z&amp;F  &amp;A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0"/>
  <sheetViews>
    <sheetView showGridLines="0" view="pageBreakPreview" zoomScale="115" zoomScaleNormal="100" zoomScaleSheetLayoutView="115" workbookViewId="0">
      <selection activeCell="A3" sqref="A3"/>
    </sheetView>
  </sheetViews>
  <sheetFormatPr defaultRowHeight="12.75"/>
  <cols>
    <col min="2" max="2" width="28" customWidth="1"/>
    <col min="3" max="5" width="13.7109375" customWidth="1"/>
  </cols>
  <sheetData>
    <row r="1" spans="1:2" ht="15">
      <c r="B1" s="631" t="s">
        <v>235</v>
      </c>
    </row>
    <row r="2" spans="1:2">
      <c r="B2" s="871" t="s">
        <v>433</v>
      </c>
    </row>
    <row r="4" spans="1:2" ht="30.75">
      <c r="B4" s="627" t="s">
        <v>233</v>
      </c>
    </row>
    <row r="5" spans="1:2" ht="20.25">
      <c r="B5" s="628" t="s">
        <v>234</v>
      </c>
    </row>
    <row r="6" spans="1:2">
      <c r="B6" s="629" t="s">
        <v>316</v>
      </c>
    </row>
    <row r="7" spans="1:2">
      <c r="B7" s="630"/>
    </row>
    <row r="9" spans="1:2" ht="15" customHeight="1"/>
    <row r="10" spans="1:2" ht="15" customHeight="1"/>
    <row r="11" spans="1:2" ht="15" customHeight="1"/>
    <row r="12" spans="1:2" ht="15" customHeight="1"/>
    <row r="13" spans="1:2" ht="15" customHeight="1"/>
    <row r="14" spans="1:2" ht="15" customHeight="1"/>
    <row r="16" spans="1:2" ht="75.599999999999994" customHeight="1"/>
    <row r="27" spans="6:6">
      <c r="F27" s="50"/>
    </row>
    <row r="30" spans="6:6" ht="27" customHeight="1"/>
  </sheetData>
  <hyperlinks>
    <hyperlink ref="B2" r:id="rId1"/>
  </hyperlinks>
  <pageMargins left="0" right="0" top="0.25" bottom="0.25" header="0.25" footer="0.25"/>
  <pageSetup scale="61" orientation="portrait"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sheetPr>
  <dimension ref="A1:L111"/>
  <sheetViews>
    <sheetView showGridLines="0" zoomScaleNormal="100" workbookViewId="0">
      <selection activeCell="B1" sqref="B1"/>
    </sheetView>
  </sheetViews>
  <sheetFormatPr defaultRowHeight="12.75"/>
  <cols>
    <col min="1" max="1" width="1.5703125" customWidth="1"/>
    <col min="3" max="3" width="13.140625" customWidth="1"/>
    <col min="4" max="4" width="19.42578125" customWidth="1"/>
    <col min="5" max="5" width="14.7109375" customWidth="1"/>
    <col min="6" max="6" width="13.7109375" customWidth="1"/>
    <col min="7" max="7" width="10.7109375" customWidth="1"/>
    <col min="8" max="8" width="11.7109375" customWidth="1"/>
    <col min="9" max="9" width="1.140625" customWidth="1"/>
    <col min="10" max="10" width="2.140625" customWidth="1"/>
    <col min="11" max="11" width="52.140625" customWidth="1"/>
    <col min="12" max="12" width="20.7109375" customWidth="1"/>
  </cols>
  <sheetData>
    <row r="1" spans="1:12" ht="14.25">
      <c r="A1" s="1"/>
      <c r="B1" s="423" t="s">
        <v>191</v>
      </c>
      <c r="C1" s="338"/>
      <c r="D1" s="338"/>
      <c r="E1" s="338"/>
      <c r="F1" s="338"/>
      <c r="G1" s="338"/>
      <c r="H1" s="338"/>
    </row>
    <row r="2" spans="1:12" ht="25.5" customHeight="1">
      <c r="A2" s="885" t="s">
        <v>298</v>
      </c>
      <c r="B2" s="885"/>
      <c r="C2" s="885"/>
      <c r="D2" s="885"/>
      <c r="E2" s="885"/>
      <c r="F2" s="885"/>
      <c r="G2" s="885"/>
      <c r="H2" s="885"/>
      <c r="I2" s="885"/>
    </row>
    <row r="3" spans="1:12" ht="15" customHeight="1">
      <c r="A3" s="919" t="s">
        <v>0</v>
      </c>
      <c r="B3" s="919"/>
      <c r="C3" s="897"/>
      <c r="D3" s="897"/>
      <c r="E3" s="898"/>
      <c r="F3" s="41" t="s">
        <v>1</v>
      </c>
      <c r="G3" s="917"/>
      <c r="H3" s="918"/>
      <c r="I3" s="918"/>
    </row>
    <row r="4" spans="1:12" ht="66" customHeight="1">
      <c r="A4" s="899" t="s">
        <v>331</v>
      </c>
      <c r="B4" s="900"/>
      <c r="C4" s="900"/>
      <c r="D4" s="900"/>
      <c r="E4" s="900"/>
      <c r="F4" s="900"/>
      <c r="G4" s="900"/>
      <c r="H4" s="900"/>
      <c r="I4" s="901"/>
      <c r="K4" s="417" t="s">
        <v>209</v>
      </c>
    </row>
    <row r="5" spans="1:12" ht="28.5" customHeight="1">
      <c r="A5" s="889" t="s">
        <v>332</v>
      </c>
      <c r="B5" s="890"/>
      <c r="C5" s="890"/>
      <c r="D5" s="890"/>
      <c r="E5" s="890"/>
      <c r="F5" s="890"/>
      <c r="G5" s="890"/>
      <c r="H5" s="890"/>
      <c r="I5" s="891"/>
      <c r="K5" s="940"/>
      <c r="L5" s="632"/>
    </row>
    <row r="6" spans="1:12">
      <c r="A6" s="213" t="s">
        <v>43</v>
      </c>
      <c r="B6" s="40"/>
      <c r="C6" s="40"/>
      <c r="D6" s="40"/>
      <c r="E6" s="341" t="s">
        <v>274</v>
      </c>
      <c r="F6" s="309" t="s">
        <v>299</v>
      </c>
      <c r="G6" s="332" t="s">
        <v>123</v>
      </c>
      <c r="H6" s="335" t="s">
        <v>124</v>
      </c>
      <c r="I6" s="337"/>
      <c r="K6" s="940"/>
      <c r="L6" s="21"/>
    </row>
    <row r="7" spans="1:12" ht="13.5" thickBot="1">
      <c r="A7" s="116"/>
      <c r="B7" s="11" t="s">
        <v>76</v>
      </c>
      <c r="C7" s="11"/>
      <c r="D7" s="11"/>
      <c r="E7" s="309" t="s">
        <v>178</v>
      </c>
      <c r="F7" s="309" t="s">
        <v>178</v>
      </c>
      <c r="G7" s="342"/>
      <c r="H7" s="336"/>
      <c r="I7" s="9"/>
      <c r="K7" s="633"/>
      <c r="L7" s="21"/>
    </row>
    <row r="8" spans="1:12">
      <c r="A8" s="10"/>
      <c r="B8" s="892" t="s">
        <v>9</v>
      </c>
      <c r="C8" s="893"/>
      <c r="D8" s="893"/>
      <c r="E8" s="343"/>
      <c r="F8" s="418"/>
      <c r="G8" s="224"/>
      <c r="H8" s="344"/>
      <c r="I8" s="9"/>
    </row>
    <row r="9" spans="1:12">
      <c r="A9" s="10"/>
      <c r="B9" s="941" t="s">
        <v>20</v>
      </c>
      <c r="C9" s="941"/>
      <c r="D9" s="941"/>
      <c r="E9" s="419"/>
      <c r="F9" s="419"/>
      <c r="G9" s="225">
        <f>+F9-E9</f>
        <v>0</v>
      </c>
      <c r="H9" s="346" t="e">
        <f>+G9/E9</f>
        <v>#DIV/0!</v>
      </c>
      <c r="I9" s="9"/>
      <c r="K9" s="145"/>
    </row>
    <row r="10" spans="1:12">
      <c r="A10" s="10"/>
      <c r="B10" s="941" t="s">
        <v>119</v>
      </c>
      <c r="C10" s="941"/>
      <c r="D10" s="941"/>
      <c r="E10" s="419"/>
      <c r="F10" s="419"/>
      <c r="G10" s="225">
        <f>+F10-E10</f>
        <v>0</v>
      </c>
      <c r="H10" s="346" t="e">
        <f>+G10/E10</f>
        <v>#DIV/0!</v>
      </c>
      <c r="I10" s="9"/>
    </row>
    <row r="11" spans="1:12" ht="6" customHeight="1">
      <c r="A11" s="10"/>
      <c r="B11" s="921"/>
      <c r="C11" s="922"/>
      <c r="D11" s="922"/>
      <c r="E11" s="347"/>
      <c r="F11" s="419"/>
      <c r="G11" s="226"/>
      <c r="H11" s="348"/>
      <c r="I11" s="9"/>
    </row>
    <row r="12" spans="1:12">
      <c r="A12" s="10"/>
      <c r="B12" s="921" t="s">
        <v>333</v>
      </c>
      <c r="C12" s="941"/>
      <c r="D12" s="941"/>
      <c r="E12" s="345"/>
      <c r="F12" s="419"/>
      <c r="G12" s="225"/>
      <c r="H12" s="346"/>
      <c r="I12" s="15"/>
    </row>
    <row r="13" spans="1:12">
      <c r="A13" s="10"/>
      <c r="B13" s="896" t="s">
        <v>140</v>
      </c>
      <c r="C13" s="896"/>
      <c r="D13" s="896"/>
      <c r="E13" s="345"/>
      <c r="F13" s="419"/>
      <c r="G13" s="225">
        <f t="shared" ref="G13:G24" si="0">+F13-E13</f>
        <v>0</v>
      </c>
      <c r="H13" s="346" t="e">
        <f t="shared" ref="H13:H24" si="1">+G13/E13</f>
        <v>#DIV/0!</v>
      </c>
      <c r="I13" s="15"/>
    </row>
    <row r="14" spans="1:12">
      <c r="A14" s="10"/>
      <c r="B14" s="896" t="s">
        <v>91</v>
      </c>
      <c r="C14" s="896"/>
      <c r="D14" s="896"/>
      <c r="E14" s="345"/>
      <c r="F14" s="419"/>
      <c r="G14" s="225">
        <f t="shared" si="0"/>
        <v>0</v>
      </c>
      <c r="H14" s="346" t="e">
        <f t="shared" si="1"/>
        <v>#DIV/0!</v>
      </c>
      <c r="I14" s="15"/>
    </row>
    <row r="15" spans="1:12">
      <c r="A15" s="10"/>
      <c r="B15" s="896" t="s">
        <v>171</v>
      </c>
      <c r="C15" s="896"/>
      <c r="D15" s="896"/>
      <c r="E15" s="345"/>
      <c r="F15" s="419"/>
      <c r="G15" s="225">
        <f t="shared" si="0"/>
        <v>0</v>
      </c>
      <c r="H15" s="346" t="e">
        <f t="shared" si="1"/>
        <v>#DIV/0!</v>
      </c>
      <c r="I15" s="15"/>
    </row>
    <row r="16" spans="1:12">
      <c r="A16" s="10"/>
      <c r="B16" s="896" t="s">
        <v>13</v>
      </c>
      <c r="C16" s="896"/>
      <c r="D16" s="896"/>
      <c r="E16" s="345"/>
      <c r="F16" s="419"/>
      <c r="G16" s="225">
        <f t="shared" si="0"/>
        <v>0</v>
      </c>
      <c r="H16" s="346" t="e">
        <f t="shared" si="1"/>
        <v>#DIV/0!</v>
      </c>
      <c r="I16" s="15"/>
    </row>
    <row r="17" spans="1:11">
      <c r="A17" s="10"/>
      <c r="B17" s="896" t="s">
        <v>89</v>
      </c>
      <c r="C17" s="896"/>
      <c r="D17" s="896"/>
      <c r="E17" s="345"/>
      <c r="F17" s="419"/>
      <c r="G17" s="225">
        <f t="shared" si="0"/>
        <v>0</v>
      </c>
      <c r="H17" s="346" t="e">
        <f t="shared" si="1"/>
        <v>#DIV/0!</v>
      </c>
      <c r="I17" s="15"/>
    </row>
    <row r="18" spans="1:11">
      <c r="A18" s="10"/>
      <c r="B18" s="943" t="s">
        <v>172</v>
      </c>
      <c r="C18" s="943"/>
      <c r="D18" s="943"/>
      <c r="E18" s="345"/>
      <c r="F18" s="419"/>
      <c r="G18" s="225">
        <f t="shared" si="0"/>
        <v>0</v>
      </c>
      <c r="H18" s="346" t="e">
        <f t="shared" si="1"/>
        <v>#DIV/0!</v>
      </c>
      <c r="I18" s="15"/>
    </row>
    <row r="19" spans="1:11">
      <c r="A19" s="10"/>
      <c r="B19" s="896" t="s">
        <v>174</v>
      </c>
      <c r="C19" s="896"/>
      <c r="D19" s="896"/>
      <c r="E19" s="345"/>
      <c r="F19" s="419"/>
      <c r="G19" s="225">
        <f t="shared" si="0"/>
        <v>0</v>
      </c>
      <c r="H19" s="346" t="e">
        <f t="shared" si="1"/>
        <v>#DIV/0!</v>
      </c>
      <c r="I19" s="15"/>
    </row>
    <row r="20" spans="1:11">
      <c r="A20" s="10"/>
      <c r="B20" s="896" t="s">
        <v>12</v>
      </c>
      <c r="C20" s="896"/>
      <c r="D20" s="896"/>
      <c r="E20" s="345"/>
      <c r="F20" s="419"/>
      <c r="G20" s="225">
        <f t="shared" si="0"/>
        <v>0</v>
      </c>
      <c r="H20" s="346" t="e">
        <f t="shared" si="1"/>
        <v>#DIV/0!</v>
      </c>
      <c r="I20" s="15"/>
    </row>
    <row r="21" spans="1:11">
      <c r="A21" s="10"/>
      <c r="B21" s="896" t="s">
        <v>170</v>
      </c>
      <c r="C21" s="896"/>
      <c r="D21" s="896"/>
      <c r="E21" s="345"/>
      <c r="F21" s="419"/>
      <c r="G21" s="225">
        <f t="shared" si="0"/>
        <v>0</v>
      </c>
      <c r="H21" s="346" t="e">
        <f t="shared" si="1"/>
        <v>#DIV/0!</v>
      </c>
      <c r="I21" s="15"/>
    </row>
    <row r="22" spans="1:11">
      <c r="A22" s="10"/>
      <c r="B22" s="896" t="s">
        <v>139</v>
      </c>
      <c r="C22" s="896"/>
      <c r="D22" s="896"/>
      <c r="E22" s="345"/>
      <c r="F22" s="419"/>
      <c r="G22" s="225">
        <f t="shared" si="0"/>
        <v>0</v>
      </c>
      <c r="H22" s="346" t="e">
        <f t="shared" si="1"/>
        <v>#DIV/0!</v>
      </c>
      <c r="I22" s="15"/>
    </row>
    <row r="23" spans="1:11">
      <c r="A23" s="10"/>
      <c r="B23" s="896" t="s">
        <v>90</v>
      </c>
      <c r="C23" s="896"/>
      <c r="D23" s="896"/>
      <c r="E23" s="345"/>
      <c r="F23" s="419"/>
      <c r="G23" s="225">
        <f t="shared" si="0"/>
        <v>0</v>
      </c>
      <c r="H23" s="346" t="e">
        <f t="shared" si="1"/>
        <v>#DIV/0!</v>
      </c>
      <c r="I23" s="15"/>
    </row>
    <row r="24" spans="1:11">
      <c r="A24" s="10"/>
      <c r="B24" s="896" t="s">
        <v>88</v>
      </c>
      <c r="C24" s="896"/>
      <c r="D24" s="896"/>
      <c r="E24" s="349"/>
      <c r="F24" s="419"/>
      <c r="G24" s="225">
        <f t="shared" si="0"/>
        <v>0</v>
      </c>
      <c r="H24" s="346" t="e">
        <f t="shared" si="1"/>
        <v>#DIV/0!</v>
      </c>
      <c r="I24" s="15"/>
      <c r="K24" s="169"/>
    </row>
    <row r="25" spans="1:11">
      <c r="A25" s="10"/>
      <c r="B25" s="941" t="s">
        <v>97</v>
      </c>
      <c r="C25" s="941"/>
      <c r="D25" s="941"/>
      <c r="E25" s="345"/>
      <c r="F25" s="419"/>
      <c r="G25" s="419"/>
      <c r="H25" s="346"/>
      <c r="I25" s="15"/>
      <c r="K25" s="169"/>
    </row>
    <row r="26" spans="1:11">
      <c r="A26" s="10"/>
      <c r="B26" s="895" t="s">
        <v>334</v>
      </c>
      <c r="C26" s="895"/>
      <c r="D26" s="895"/>
      <c r="E26" s="350"/>
      <c r="F26" s="419"/>
      <c r="G26" s="225">
        <f t="shared" ref="G26:G31" si="2">+F26-E26</f>
        <v>0</v>
      </c>
      <c r="H26" s="346" t="e">
        <f t="shared" ref="H26:H31" si="3">+G26/E26</f>
        <v>#DIV/0!</v>
      </c>
      <c r="I26" s="15"/>
      <c r="K26" s="169"/>
    </row>
    <row r="27" spans="1:11">
      <c r="A27" s="10"/>
      <c r="B27" s="895" t="s">
        <v>335</v>
      </c>
      <c r="C27" s="895"/>
      <c r="D27" s="895"/>
      <c r="E27" s="350"/>
      <c r="F27" s="419"/>
      <c r="G27" s="225">
        <f t="shared" si="2"/>
        <v>0</v>
      </c>
      <c r="H27" s="346" t="e">
        <f t="shared" si="3"/>
        <v>#DIV/0!</v>
      </c>
      <c r="I27" s="15"/>
      <c r="K27" s="169"/>
    </row>
    <row r="28" spans="1:11">
      <c r="A28" s="10"/>
      <c r="B28" s="895" t="s">
        <v>336</v>
      </c>
      <c r="C28" s="895"/>
      <c r="D28" s="895"/>
      <c r="E28" s="350"/>
      <c r="F28" s="419"/>
      <c r="G28" s="225">
        <f t="shared" si="2"/>
        <v>0</v>
      </c>
      <c r="H28" s="346" t="e">
        <f t="shared" si="3"/>
        <v>#DIV/0!</v>
      </c>
      <c r="I28" s="15"/>
      <c r="K28" s="169"/>
    </row>
    <row r="29" spans="1:11" ht="12" customHeight="1">
      <c r="A29" s="10"/>
      <c r="B29" s="895" t="s">
        <v>337</v>
      </c>
      <c r="C29" s="895"/>
      <c r="D29" s="895"/>
      <c r="E29" s="350"/>
      <c r="F29" s="419"/>
      <c r="G29" s="225">
        <f t="shared" si="2"/>
        <v>0</v>
      </c>
      <c r="H29" s="346" t="e">
        <f t="shared" si="3"/>
        <v>#DIV/0!</v>
      </c>
      <c r="I29" s="15"/>
      <c r="K29" s="169"/>
    </row>
    <row r="30" spans="1:11" ht="12" customHeight="1">
      <c r="A30" s="10"/>
      <c r="B30" s="895" t="s">
        <v>338</v>
      </c>
      <c r="C30" s="895"/>
      <c r="D30" s="895"/>
      <c r="E30" s="351"/>
      <c r="F30" s="420"/>
      <c r="G30" s="352">
        <f t="shared" si="2"/>
        <v>0</v>
      </c>
      <c r="H30" s="353" t="e">
        <f t="shared" si="3"/>
        <v>#DIV/0!</v>
      </c>
      <c r="I30" s="15"/>
      <c r="K30" s="169"/>
    </row>
    <row r="31" spans="1:11" ht="13.5">
      <c r="A31" s="10"/>
      <c r="B31" s="942" t="s">
        <v>100</v>
      </c>
      <c r="C31" s="942"/>
      <c r="D31" s="942"/>
      <c r="E31" s="229">
        <f>SUM(E13:E30)</f>
        <v>0</v>
      </c>
      <c r="F31" s="229">
        <f>SUM(F13:F30)</f>
        <v>0</v>
      </c>
      <c r="G31" s="229">
        <f t="shared" si="2"/>
        <v>0</v>
      </c>
      <c r="H31" s="354" t="e">
        <f t="shared" si="3"/>
        <v>#DIV/0!</v>
      </c>
      <c r="I31" s="15"/>
      <c r="K31" s="169"/>
    </row>
    <row r="32" spans="1:11">
      <c r="A32" s="10"/>
      <c r="B32" s="920" t="s">
        <v>339</v>
      </c>
      <c r="C32" s="895"/>
      <c r="D32" s="895"/>
      <c r="E32" s="350"/>
      <c r="F32" s="419"/>
      <c r="G32" s="225"/>
      <c r="H32" s="346"/>
      <c r="I32" s="15"/>
      <c r="K32" s="169"/>
    </row>
    <row r="33" spans="1:11">
      <c r="A33" s="10"/>
      <c r="B33" s="895" t="s">
        <v>94</v>
      </c>
      <c r="C33" s="895"/>
      <c r="D33" s="895"/>
      <c r="E33" s="350"/>
      <c r="F33" s="419"/>
      <c r="G33" s="225">
        <f t="shared" ref="G33:G43" si="4">+F33-E33</f>
        <v>0</v>
      </c>
      <c r="H33" s="346" t="e">
        <f t="shared" ref="H33:H43" si="5">+G33/E33</f>
        <v>#DIV/0!</v>
      </c>
      <c r="I33" s="15"/>
    </row>
    <row r="34" spans="1:11">
      <c r="A34" s="10"/>
      <c r="B34" s="895" t="s">
        <v>174</v>
      </c>
      <c r="C34" s="895"/>
      <c r="D34" s="895"/>
      <c r="E34" s="350"/>
      <c r="F34" s="419"/>
      <c r="G34" s="225">
        <f t="shared" si="4"/>
        <v>0</v>
      </c>
      <c r="H34" s="346" t="e">
        <f t="shared" si="5"/>
        <v>#DIV/0!</v>
      </c>
      <c r="I34" s="15"/>
      <c r="K34" s="169"/>
    </row>
    <row r="35" spans="1:11">
      <c r="A35" s="10"/>
      <c r="B35" s="895" t="s">
        <v>95</v>
      </c>
      <c r="C35" s="895"/>
      <c r="D35" s="895"/>
      <c r="E35" s="350"/>
      <c r="F35" s="419"/>
      <c r="G35" s="225">
        <f t="shared" si="4"/>
        <v>0</v>
      </c>
      <c r="H35" s="346" t="e">
        <f t="shared" si="5"/>
        <v>#DIV/0!</v>
      </c>
      <c r="I35" s="15"/>
      <c r="K35" s="169"/>
    </row>
    <row r="36" spans="1:11">
      <c r="A36" s="10"/>
      <c r="B36" s="896" t="s">
        <v>96</v>
      </c>
      <c r="C36" s="896"/>
      <c r="D36" s="923"/>
      <c r="E36" s="350"/>
      <c r="F36" s="419"/>
      <c r="G36" s="225">
        <f t="shared" si="4"/>
        <v>0</v>
      </c>
      <c r="H36" s="346" t="e">
        <f t="shared" si="5"/>
        <v>#DIV/0!</v>
      </c>
      <c r="I36" s="15"/>
      <c r="K36" s="169"/>
    </row>
    <row r="37" spans="1:11">
      <c r="A37" s="10"/>
      <c r="B37" s="896" t="s">
        <v>134</v>
      </c>
      <c r="C37" s="896"/>
      <c r="D37" s="923"/>
      <c r="E37" s="350"/>
      <c r="F37" s="419"/>
      <c r="G37" s="225">
        <f t="shared" si="4"/>
        <v>0</v>
      </c>
      <c r="H37" s="346" t="e">
        <f t="shared" si="5"/>
        <v>#DIV/0!</v>
      </c>
      <c r="I37" s="15"/>
      <c r="K37" s="760" t="s">
        <v>273</v>
      </c>
    </row>
    <row r="38" spans="1:11">
      <c r="A38" s="10"/>
      <c r="B38" s="896" t="s">
        <v>54</v>
      </c>
      <c r="C38" s="896"/>
      <c r="D38" s="923"/>
      <c r="E38" s="350"/>
      <c r="F38" s="419"/>
      <c r="G38" s="225">
        <f t="shared" si="4"/>
        <v>0</v>
      </c>
      <c r="H38" s="346" t="e">
        <f t="shared" si="5"/>
        <v>#DIV/0!</v>
      </c>
      <c r="I38" s="15"/>
      <c r="K38" s="554"/>
    </row>
    <row r="39" spans="1:11">
      <c r="A39" s="10"/>
      <c r="B39" s="896" t="s">
        <v>11</v>
      </c>
      <c r="C39" s="896"/>
      <c r="D39" s="923"/>
      <c r="E39" s="350"/>
      <c r="F39" s="419"/>
      <c r="G39" s="225">
        <f t="shared" si="4"/>
        <v>0</v>
      </c>
      <c r="H39" s="346" t="e">
        <f t="shared" si="5"/>
        <v>#DIV/0!</v>
      </c>
      <c r="I39" s="15"/>
      <c r="K39" s="169"/>
    </row>
    <row r="40" spans="1:11">
      <c r="A40" s="10"/>
      <c r="B40" s="896" t="s">
        <v>92</v>
      </c>
      <c r="C40" s="896"/>
      <c r="D40" s="923"/>
      <c r="E40" s="350"/>
      <c r="F40" s="419"/>
      <c r="G40" s="225">
        <f t="shared" si="4"/>
        <v>0</v>
      </c>
      <c r="H40" s="346" t="e">
        <f t="shared" si="5"/>
        <v>#DIV/0!</v>
      </c>
      <c r="I40" s="15"/>
      <c r="K40" s="169"/>
    </row>
    <row r="41" spans="1:11">
      <c r="A41" s="10"/>
      <c r="B41" s="896" t="s">
        <v>71</v>
      </c>
      <c r="C41" s="896"/>
      <c r="D41" s="923"/>
      <c r="E41" s="350"/>
      <c r="F41" s="419"/>
      <c r="G41" s="225">
        <f t="shared" si="4"/>
        <v>0</v>
      </c>
      <c r="H41" s="346" t="e">
        <f t="shared" si="5"/>
        <v>#DIV/0!</v>
      </c>
      <c r="I41" s="15"/>
      <c r="K41" s="169"/>
    </row>
    <row r="42" spans="1:11">
      <c r="A42" s="10"/>
      <c r="B42" s="896" t="s">
        <v>93</v>
      </c>
      <c r="C42" s="896"/>
      <c r="D42" s="923"/>
      <c r="E42" s="350"/>
      <c r="F42" s="419"/>
      <c r="G42" s="225">
        <f t="shared" si="4"/>
        <v>0</v>
      </c>
      <c r="H42" s="346" t="e">
        <f t="shared" si="5"/>
        <v>#DIV/0!</v>
      </c>
      <c r="I42" s="15"/>
      <c r="K42" s="169"/>
    </row>
    <row r="43" spans="1:11">
      <c r="A43" s="10"/>
      <c r="B43" s="896" t="s">
        <v>173</v>
      </c>
      <c r="C43" s="922"/>
      <c r="D43" s="960"/>
      <c r="E43" s="350"/>
      <c r="F43" s="419"/>
      <c r="G43" s="225">
        <f t="shared" si="4"/>
        <v>0</v>
      </c>
      <c r="H43" s="346" t="e">
        <f t="shared" si="5"/>
        <v>#DIV/0!</v>
      </c>
      <c r="I43" s="15"/>
      <c r="K43" s="169"/>
    </row>
    <row r="44" spans="1:11" ht="12" customHeight="1">
      <c r="A44" s="10"/>
      <c r="B44" s="896" t="s">
        <v>97</v>
      </c>
      <c r="C44" s="896"/>
      <c r="D44" s="923"/>
      <c r="E44" s="350"/>
      <c r="F44" s="419"/>
      <c r="G44" s="419"/>
      <c r="H44" s="346"/>
      <c r="I44" s="15"/>
      <c r="K44" s="169"/>
    </row>
    <row r="45" spans="1:11" ht="12" customHeight="1">
      <c r="A45" s="10"/>
      <c r="B45" s="895" t="s">
        <v>334</v>
      </c>
      <c r="C45" s="895"/>
      <c r="D45" s="895"/>
      <c r="E45" s="350"/>
      <c r="F45" s="419"/>
      <c r="G45" s="225">
        <f t="shared" ref="G45:G53" si="6">+F45-E45</f>
        <v>0</v>
      </c>
      <c r="H45" s="346" t="e">
        <f t="shared" ref="H45:H53" si="7">+G45/E45</f>
        <v>#DIV/0!</v>
      </c>
      <c r="I45" s="15"/>
    </row>
    <row r="46" spans="1:11" ht="12" customHeight="1">
      <c r="A46" s="10"/>
      <c r="B46" s="895" t="s">
        <v>335</v>
      </c>
      <c r="C46" s="895"/>
      <c r="D46" s="895"/>
      <c r="E46" s="350"/>
      <c r="F46" s="419"/>
      <c r="G46" s="225">
        <f t="shared" ref="G46:G47" si="8">+F46-E46</f>
        <v>0</v>
      </c>
      <c r="H46" s="346" t="e">
        <f t="shared" ref="H46:H47" si="9">+G46/E46</f>
        <v>#DIV/0!</v>
      </c>
      <c r="I46" s="15"/>
    </row>
    <row r="47" spans="1:11" ht="12" customHeight="1">
      <c r="A47" s="10"/>
      <c r="B47" s="895" t="s">
        <v>336</v>
      </c>
      <c r="C47" s="895"/>
      <c r="D47" s="895"/>
      <c r="E47" s="350"/>
      <c r="F47" s="419"/>
      <c r="G47" s="225">
        <f t="shared" si="8"/>
        <v>0</v>
      </c>
      <c r="H47" s="346" t="e">
        <f t="shared" si="9"/>
        <v>#DIV/0!</v>
      </c>
      <c r="I47" s="15"/>
    </row>
    <row r="48" spans="1:11" ht="12" customHeight="1">
      <c r="A48" s="10"/>
      <c r="B48" s="895" t="s">
        <v>337</v>
      </c>
      <c r="C48" s="895"/>
      <c r="D48" s="895"/>
      <c r="E48" s="355"/>
      <c r="F48" s="419"/>
      <c r="G48" s="227">
        <f t="shared" si="6"/>
        <v>0</v>
      </c>
      <c r="H48" s="260" t="e">
        <f t="shared" si="7"/>
        <v>#DIV/0!</v>
      </c>
      <c r="I48" s="15"/>
    </row>
    <row r="49" spans="1:11" ht="12" customHeight="1">
      <c r="A49" s="10"/>
      <c r="B49" s="895" t="s">
        <v>338</v>
      </c>
      <c r="C49" s="895"/>
      <c r="D49" s="895"/>
      <c r="E49" s="356"/>
      <c r="F49" s="419"/>
      <c r="G49" s="352">
        <f t="shared" si="6"/>
        <v>0</v>
      </c>
      <c r="H49" s="353" t="e">
        <f t="shared" si="7"/>
        <v>#DIV/0!</v>
      </c>
      <c r="I49" s="15"/>
    </row>
    <row r="50" spans="1:11" ht="13.5">
      <c r="A50" s="10"/>
      <c r="B50" s="894" t="s">
        <v>99</v>
      </c>
      <c r="C50" s="894"/>
      <c r="D50" s="894"/>
      <c r="E50" s="232">
        <f>SUM(E33:E49)</f>
        <v>0</v>
      </c>
      <c r="F50" s="232">
        <f>SUM(F33:F49)</f>
        <v>0</v>
      </c>
      <c r="G50" s="229">
        <f t="shared" si="6"/>
        <v>0</v>
      </c>
      <c r="H50" s="354" t="e">
        <f t="shared" si="7"/>
        <v>#DIV/0!</v>
      </c>
      <c r="I50" s="15"/>
    </row>
    <row r="51" spans="1:11" ht="13.5">
      <c r="A51" s="10"/>
      <c r="B51" s="927" t="s">
        <v>73</v>
      </c>
      <c r="C51" s="927"/>
      <c r="D51" s="927"/>
      <c r="E51" s="225">
        <f>+E31+E50</f>
        <v>0</v>
      </c>
      <c r="F51" s="225">
        <f>+F31+F50</f>
        <v>0</v>
      </c>
      <c r="G51" s="225">
        <f t="shared" si="6"/>
        <v>0</v>
      </c>
      <c r="H51" s="346" t="e">
        <f t="shared" si="7"/>
        <v>#DIV/0!</v>
      </c>
      <c r="I51" s="15"/>
    </row>
    <row r="52" spans="1:11" ht="13.5">
      <c r="A52" s="10"/>
      <c r="B52" s="117" t="s">
        <v>120</v>
      </c>
      <c r="C52" s="117"/>
      <c r="D52" s="117"/>
      <c r="E52" s="227">
        <f>+E9+E51</f>
        <v>0</v>
      </c>
      <c r="F52" s="227">
        <f>+F9+F51</f>
        <v>0</v>
      </c>
      <c r="G52" s="225">
        <f t="shared" si="6"/>
        <v>0</v>
      </c>
      <c r="H52" s="346" t="e">
        <f t="shared" si="7"/>
        <v>#DIV/0!</v>
      </c>
      <c r="I52" s="15"/>
    </row>
    <row r="53" spans="1:11" ht="13.5">
      <c r="A53" s="24"/>
      <c r="B53" s="114" t="s">
        <v>121</v>
      </c>
      <c r="C53" s="114"/>
      <c r="D53" s="114"/>
      <c r="E53" s="233">
        <f>+E10+E51</f>
        <v>0</v>
      </c>
      <c r="F53" s="233">
        <f>+F10+F51</f>
        <v>0</v>
      </c>
      <c r="G53" s="357">
        <f t="shared" si="6"/>
        <v>0</v>
      </c>
      <c r="H53" s="358" t="e">
        <f t="shared" si="7"/>
        <v>#DIV/0!</v>
      </c>
      <c r="I53" s="25"/>
      <c r="J53" s="19"/>
      <c r="K53" s="21"/>
    </row>
    <row r="54" spans="1:11" ht="24.75" customHeight="1">
      <c r="A54" s="10"/>
      <c r="B54" s="928" t="s">
        <v>340</v>
      </c>
      <c r="C54" s="929"/>
      <c r="D54" s="929"/>
      <c r="E54" s="929"/>
      <c r="F54" s="929"/>
      <c r="G54" s="929"/>
      <c r="H54" s="929"/>
      <c r="I54" s="15"/>
      <c r="J54" s="19"/>
      <c r="K54" s="21"/>
    </row>
    <row r="55" spans="1:11" ht="24.75" customHeight="1">
      <c r="A55" s="10"/>
      <c r="B55" s="948" t="s">
        <v>51</v>
      </c>
      <c r="C55" s="949"/>
      <c r="D55" s="949"/>
      <c r="E55" s="949"/>
      <c r="F55" s="949"/>
      <c r="G55" s="949"/>
      <c r="H55" s="949"/>
      <c r="I55" s="950"/>
      <c r="J55" s="19"/>
      <c r="K55" s="21"/>
    </row>
    <row r="56" spans="1:11">
      <c r="A56" s="931" t="s">
        <v>14</v>
      </c>
      <c r="B56" s="932"/>
      <c r="C56" s="932"/>
      <c r="D56" s="932"/>
      <c r="E56" s="932"/>
      <c r="F56" s="932"/>
      <c r="G56" s="932"/>
      <c r="H56" s="932"/>
      <c r="I56" s="26"/>
      <c r="J56" s="19"/>
      <c r="K56" s="21"/>
    </row>
    <row r="57" spans="1:11" ht="13.5" customHeight="1">
      <c r="A57" s="24"/>
      <c r="B57" s="930"/>
      <c r="C57" s="918"/>
      <c r="D57" s="918"/>
      <c r="E57" s="918"/>
      <c r="F57" s="918"/>
      <c r="G57" s="918"/>
      <c r="H57" s="918"/>
      <c r="I57" s="25"/>
      <c r="J57" s="19"/>
      <c r="K57" s="21"/>
    </row>
    <row r="58" spans="1:11">
      <c r="A58" s="13"/>
      <c r="B58" s="13"/>
      <c r="C58" s="13"/>
      <c r="D58" s="13"/>
      <c r="E58" s="13"/>
      <c r="F58" s="67"/>
      <c r="G58" s="67"/>
      <c r="H58" s="67"/>
      <c r="I58" s="13"/>
      <c r="J58" s="50"/>
      <c r="K58" s="21"/>
    </row>
    <row r="59" spans="1:11">
      <c r="A59" s="13"/>
      <c r="B59" s="13"/>
      <c r="C59" s="13"/>
      <c r="D59" s="13"/>
      <c r="E59" s="13"/>
      <c r="F59" s="67"/>
      <c r="G59" s="67"/>
      <c r="H59" s="67"/>
      <c r="I59" s="13"/>
      <c r="J59" s="50"/>
      <c r="K59" s="21"/>
    </row>
    <row r="60" spans="1:11" ht="34.5" customHeight="1">
      <c r="A60" s="13"/>
      <c r="B60" s="933" t="s">
        <v>53</v>
      </c>
      <c r="C60" s="934"/>
      <c r="D60" s="934"/>
      <c r="E60" s="934"/>
      <c r="F60" s="935"/>
      <c r="G60" s="935"/>
      <c r="H60" s="936"/>
      <c r="I60" s="13"/>
      <c r="J60" s="50"/>
      <c r="K60" s="549"/>
    </row>
    <row r="61" spans="1:11">
      <c r="A61" s="7"/>
      <c r="B61" s="213" t="s">
        <v>43</v>
      </c>
      <c r="C61" s="134"/>
      <c r="D61" s="635"/>
      <c r="E61" s="341" t="s">
        <v>274</v>
      </c>
      <c r="F61" s="341" t="s">
        <v>299</v>
      </c>
      <c r="G61" s="341" t="s">
        <v>123</v>
      </c>
      <c r="H61" s="239" t="s">
        <v>124</v>
      </c>
      <c r="I61" s="13"/>
      <c r="J61" s="50"/>
      <c r="K61" s="21"/>
    </row>
    <row r="62" spans="1:11" ht="13.5" thickBot="1">
      <c r="A62" s="13"/>
      <c r="B62" s="448" t="s">
        <v>44</v>
      </c>
      <c r="C62" s="187"/>
      <c r="D62" s="636"/>
      <c r="E62" s="533" t="s">
        <v>178</v>
      </c>
      <c r="F62" s="533" t="s">
        <v>178</v>
      </c>
      <c r="G62" s="533"/>
      <c r="H62" s="533"/>
      <c r="I62" s="13"/>
      <c r="J62" s="50"/>
      <c r="K62" s="21"/>
    </row>
    <row r="63" spans="1:11">
      <c r="A63" s="13"/>
      <c r="B63" s="957" t="s">
        <v>45</v>
      </c>
      <c r="C63" s="958"/>
      <c r="D63" s="959"/>
      <c r="E63" s="688"/>
      <c r="F63" s="692"/>
      <c r="G63" s="225">
        <f t="shared" ref="G63:G70" si="10">+F63-E63</f>
        <v>0</v>
      </c>
      <c r="H63" s="481" t="e">
        <f t="shared" ref="H63:H70" si="11">+G63/E63</f>
        <v>#DIV/0!</v>
      </c>
      <c r="I63" s="13"/>
      <c r="J63" s="50"/>
      <c r="K63" s="21"/>
    </row>
    <row r="64" spans="1:11">
      <c r="A64" s="13"/>
      <c r="B64" s="908" t="s">
        <v>46</v>
      </c>
      <c r="C64" s="909"/>
      <c r="D64" s="910"/>
      <c r="E64" s="689">
        <v>0</v>
      </c>
      <c r="F64" s="693">
        <v>0</v>
      </c>
      <c r="G64" s="225">
        <f t="shared" si="10"/>
        <v>0</v>
      </c>
      <c r="H64" s="481" t="e">
        <f t="shared" si="11"/>
        <v>#DIV/0!</v>
      </c>
      <c r="I64" s="13"/>
      <c r="J64" s="50"/>
      <c r="K64" s="21"/>
    </row>
    <row r="65" spans="1:11">
      <c r="A65" s="13"/>
      <c r="B65" s="908" t="s">
        <v>48</v>
      </c>
      <c r="C65" s="909"/>
      <c r="D65" s="910"/>
      <c r="E65" s="689"/>
      <c r="F65" s="693"/>
      <c r="G65" s="225">
        <f t="shared" si="10"/>
        <v>0</v>
      </c>
      <c r="H65" s="481" t="e">
        <f t="shared" si="11"/>
        <v>#DIV/0!</v>
      </c>
      <c r="I65" s="13"/>
      <c r="J65" s="50"/>
      <c r="K65" s="21"/>
    </row>
    <row r="66" spans="1:11">
      <c r="A66" s="13"/>
      <c r="B66" s="937">
        <v>1</v>
      </c>
      <c r="C66" s="938"/>
      <c r="D66" s="939"/>
      <c r="E66" s="689"/>
      <c r="F66" s="693"/>
      <c r="G66" s="225">
        <f t="shared" si="10"/>
        <v>0</v>
      </c>
      <c r="H66" s="481" t="e">
        <f t="shared" si="11"/>
        <v>#DIV/0!</v>
      </c>
      <c r="I66" s="13"/>
      <c r="J66" s="50"/>
      <c r="K66" s="21"/>
    </row>
    <row r="67" spans="1:11">
      <c r="A67" s="13"/>
      <c r="B67" s="937">
        <v>2</v>
      </c>
      <c r="C67" s="938"/>
      <c r="D67" s="939"/>
      <c r="E67" s="689"/>
      <c r="F67" s="693"/>
      <c r="G67" s="225">
        <f t="shared" si="10"/>
        <v>0</v>
      </c>
      <c r="H67" s="481" t="e">
        <f t="shared" si="11"/>
        <v>#DIV/0!</v>
      </c>
      <c r="I67" s="13"/>
      <c r="J67" s="50"/>
      <c r="K67" s="21"/>
    </row>
    <row r="68" spans="1:11">
      <c r="A68" s="13"/>
      <c r="B68" s="937">
        <v>3</v>
      </c>
      <c r="C68" s="938"/>
      <c r="D68" s="939"/>
      <c r="E68" s="689"/>
      <c r="F68" s="693"/>
      <c r="G68" s="225">
        <f t="shared" si="10"/>
        <v>0</v>
      </c>
      <c r="H68" s="481" t="e">
        <f t="shared" si="11"/>
        <v>#DIV/0!</v>
      </c>
      <c r="I68" s="13"/>
      <c r="J68" s="50"/>
      <c r="K68" s="21"/>
    </row>
    <row r="69" spans="1:11">
      <c r="A69" s="13"/>
      <c r="B69" s="911">
        <v>4</v>
      </c>
      <c r="C69" s="912"/>
      <c r="D69" s="913"/>
      <c r="E69" s="690"/>
      <c r="F69" s="694"/>
      <c r="G69" s="352">
        <f t="shared" si="10"/>
        <v>0</v>
      </c>
      <c r="H69" s="634" t="e">
        <f t="shared" si="11"/>
        <v>#DIV/0!</v>
      </c>
      <c r="I69" s="13"/>
      <c r="J69" s="50"/>
      <c r="K69" s="21"/>
    </row>
    <row r="70" spans="1:11">
      <c r="A70" s="13"/>
      <c r="B70" s="914" t="s">
        <v>47</v>
      </c>
      <c r="C70" s="915"/>
      <c r="D70" s="916"/>
      <c r="E70" s="691">
        <f>SUM(E63:E69)</f>
        <v>0</v>
      </c>
      <c r="F70" s="687">
        <f>SUM(F63:F69)</f>
        <v>0</v>
      </c>
      <c r="G70" s="229">
        <f t="shared" si="10"/>
        <v>0</v>
      </c>
      <c r="H70" s="480" t="e">
        <f t="shared" si="11"/>
        <v>#DIV/0!</v>
      </c>
      <c r="I70" s="13"/>
      <c r="J70" s="50"/>
      <c r="K70" s="21"/>
    </row>
    <row r="71" spans="1:11">
      <c r="A71" s="13"/>
      <c r="B71" s="13"/>
      <c r="C71" s="13"/>
      <c r="D71" s="13"/>
      <c r="E71" s="13"/>
      <c r="F71" s="67"/>
      <c r="G71" s="67"/>
      <c r="H71" s="67"/>
      <c r="I71" s="13"/>
      <c r="J71" s="50"/>
      <c r="K71" s="21"/>
    </row>
    <row r="72" spans="1:11" ht="55.9" customHeight="1">
      <c r="A72" s="13"/>
      <c r="B72" s="954" t="s">
        <v>341</v>
      </c>
      <c r="C72" s="955"/>
      <c r="D72" s="955"/>
      <c r="E72" s="955"/>
      <c r="F72" s="955"/>
      <c r="G72" s="955"/>
      <c r="H72" s="956"/>
      <c r="I72" s="13"/>
      <c r="J72" s="50"/>
      <c r="K72" s="534" t="s">
        <v>50</v>
      </c>
    </row>
    <row r="73" spans="1:11">
      <c r="A73" s="13"/>
      <c r="B73" s="13"/>
      <c r="C73" s="13"/>
      <c r="D73" s="13"/>
      <c r="E73" s="13"/>
      <c r="F73" s="67"/>
      <c r="G73" s="67"/>
      <c r="H73" s="67"/>
      <c r="I73" s="13"/>
      <c r="J73" s="50"/>
      <c r="K73" s="21"/>
    </row>
    <row r="74" spans="1:11">
      <c r="A74" s="13"/>
      <c r="B74" s="13"/>
      <c r="C74" s="13"/>
      <c r="D74" s="13"/>
      <c r="E74" s="13"/>
      <c r="F74" s="67"/>
      <c r="G74" s="67"/>
      <c r="H74" s="67"/>
      <c r="I74" s="13"/>
      <c r="J74" s="50"/>
      <c r="K74" s="21"/>
    </row>
    <row r="75" spans="1:11">
      <c r="A75" s="13"/>
      <c r="B75" s="13"/>
      <c r="C75" s="13"/>
      <c r="D75" s="13"/>
      <c r="E75" s="13"/>
      <c r="F75" s="67"/>
      <c r="G75" s="67"/>
      <c r="H75" s="67"/>
      <c r="I75" s="13"/>
      <c r="J75" s="50"/>
      <c r="K75" s="21"/>
    </row>
    <row r="76" spans="1:11">
      <c r="A76" s="13"/>
      <c r="B76" s="13"/>
      <c r="C76" s="13"/>
      <c r="D76" s="13"/>
      <c r="E76" s="13"/>
      <c r="F76" s="67"/>
      <c r="G76" s="67"/>
      <c r="H76" s="67"/>
      <c r="I76" s="13"/>
      <c r="J76" s="50"/>
      <c r="K76" s="21"/>
    </row>
    <row r="77" spans="1:11" ht="21.75" customHeight="1">
      <c r="A77" s="919" t="s">
        <v>0</v>
      </c>
      <c r="B77" s="919"/>
      <c r="C77" s="897">
        <f>C3</f>
        <v>0</v>
      </c>
      <c r="D77" s="897"/>
      <c r="E77" s="359"/>
      <c r="F77" s="28"/>
      <c r="G77" s="28"/>
      <c r="H77" s="28"/>
    </row>
    <row r="78" spans="1:11" ht="10.5" customHeight="1">
      <c r="A78" s="27"/>
      <c r="B78" s="1"/>
      <c r="C78" s="1"/>
      <c r="D78" s="1"/>
      <c r="E78" s="1"/>
      <c r="F78" s="28"/>
      <c r="G78" s="28"/>
      <c r="H78" s="28"/>
    </row>
    <row r="79" spans="1:11" ht="37.5" hidden="1" customHeight="1">
      <c r="A79" s="924" t="s">
        <v>175</v>
      </c>
      <c r="B79" s="925"/>
      <c r="C79" s="925"/>
      <c r="D79" s="925"/>
      <c r="E79" s="925"/>
      <c r="F79" s="925"/>
      <c r="G79" s="925"/>
      <c r="H79" s="925"/>
      <c r="I79" s="926"/>
    </row>
    <row r="80" spans="1:11" ht="12.75" hidden="1" customHeight="1">
      <c r="A80" s="5"/>
      <c r="B80" s="379" t="s">
        <v>342</v>
      </c>
      <c r="C80" s="379"/>
      <c r="D80" s="379"/>
      <c r="E80" s="379"/>
      <c r="F80" s="379"/>
      <c r="G80" s="379"/>
      <c r="H80" s="379"/>
      <c r="I80" s="45"/>
      <c r="J80" s="21"/>
    </row>
    <row r="81" spans="1:11" ht="12.75" hidden="1" customHeight="1">
      <c r="A81" s="55"/>
      <c r="B81" s="55"/>
      <c r="C81" s="55"/>
      <c r="D81" s="55"/>
      <c r="E81" s="55"/>
      <c r="F81" s="55"/>
      <c r="G81" s="55"/>
      <c r="H81" s="55"/>
      <c r="I81" s="21"/>
      <c r="J81" s="21"/>
    </row>
    <row r="82" spans="1:11" hidden="1">
      <c r="A82" s="21"/>
      <c r="B82" s="21"/>
      <c r="C82" s="21"/>
      <c r="D82" s="21"/>
      <c r="E82" s="21"/>
      <c r="F82" s="21"/>
      <c r="G82" s="21"/>
      <c r="H82" s="21"/>
      <c r="I82" s="21"/>
      <c r="J82" s="21"/>
    </row>
    <row r="83" spans="1:11" ht="9" customHeight="1"/>
    <row r="84" spans="1:11" ht="30" customHeight="1">
      <c r="A84" s="29"/>
      <c r="B84" s="945" t="s">
        <v>52</v>
      </c>
      <c r="C84" s="946"/>
      <c r="D84" s="946"/>
      <c r="E84" s="946"/>
      <c r="F84" s="947"/>
      <c r="G84" s="947"/>
      <c r="H84" s="947"/>
      <c r="I84" s="26"/>
    </row>
    <row r="85" spans="1:11" ht="18.75" customHeight="1">
      <c r="A85" s="10"/>
      <c r="B85" s="951" t="s">
        <v>176</v>
      </c>
      <c r="C85" s="952"/>
      <c r="D85" s="952"/>
      <c r="E85" s="952"/>
      <c r="F85" s="953"/>
      <c r="G85" s="953"/>
      <c r="H85" s="953"/>
      <c r="I85" s="15"/>
    </row>
    <row r="86" spans="1:11" ht="12.75" customHeight="1">
      <c r="A86" s="24"/>
      <c r="B86" s="22"/>
      <c r="C86" s="22"/>
      <c r="D86" s="22"/>
      <c r="E86" s="360" t="s">
        <v>178</v>
      </c>
      <c r="F86" s="360" t="s">
        <v>178</v>
      </c>
      <c r="G86" s="360"/>
      <c r="H86" s="361"/>
      <c r="I86" s="25"/>
    </row>
    <row r="87" spans="1:11" ht="13.5" thickBot="1">
      <c r="A87" s="10"/>
      <c r="B87" s="11" t="s">
        <v>85</v>
      </c>
      <c r="C87" s="60"/>
      <c r="D87" s="60"/>
      <c r="E87" s="360" t="s">
        <v>274</v>
      </c>
      <c r="F87" s="360" t="s">
        <v>299</v>
      </c>
      <c r="G87" s="360" t="s">
        <v>123</v>
      </c>
      <c r="H87" s="361" t="s">
        <v>124</v>
      </c>
      <c r="I87" s="334"/>
    </row>
    <row r="88" spans="1:11">
      <c r="A88" s="10"/>
      <c r="B88" s="944" t="s">
        <v>82</v>
      </c>
      <c r="C88" s="944"/>
      <c r="D88" s="944"/>
      <c r="E88" s="369">
        <f>E9</f>
        <v>0</v>
      </c>
      <c r="F88" s="369">
        <f>F9</f>
        <v>0</v>
      </c>
      <c r="G88" s="370">
        <f t="shared" ref="G88:G95" si="12">+F88-E88</f>
        <v>0</v>
      </c>
      <c r="H88" s="475" t="e">
        <f t="shared" ref="H88:H95" si="13">+G88/E88</f>
        <v>#DIV/0!</v>
      </c>
      <c r="I88" s="15"/>
      <c r="J88" s="371"/>
      <c r="K88" t="s">
        <v>180</v>
      </c>
    </row>
    <row r="89" spans="1:11">
      <c r="A89" s="10"/>
      <c r="B89" s="941" t="s">
        <v>343</v>
      </c>
      <c r="C89" s="941"/>
      <c r="D89" s="941"/>
      <c r="E89" s="227">
        <f>E10</f>
        <v>0</v>
      </c>
      <c r="F89" s="227">
        <f>F10</f>
        <v>0</v>
      </c>
      <c r="G89" s="109">
        <f t="shared" si="12"/>
        <v>0</v>
      </c>
      <c r="H89" s="476" t="e">
        <f t="shared" si="13"/>
        <v>#DIV/0!</v>
      </c>
      <c r="I89" s="15"/>
      <c r="J89" s="371"/>
      <c r="K89" t="s">
        <v>180</v>
      </c>
    </row>
    <row r="90" spans="1:11">
      <c r="A90" s="10"/>
      <c r="B90" s="86" t="s">
        <v>101</v>
      </c>
      <c r="C90" s="150"/>
      <c r="D90" s="150"/>
      <c r="E90" s="235">
        <f>E31</f>
        <v>0</v>
      </c>
      <c r="F90" s="235">
        <f>F31</f>
        <v>0</v>
      </c>
      <c r="G90" s="109">
        <f t="shared" si="12"/>
        <v>0</v>
      </c>
      <c r="H90" s="476" t="e">
        <f t="shared" si="13"/>
        <v>#DIV/0!</v>
      </c>
      <c r="I90" s="15"/>
      <c r="J90" s="371"/>
      <c r="K90" t="s">
        <v>180</v>
      </c>
    </row>
    <row r="91" spans="1:11">
      <c r="A91" s="10"/>
      <c r="B91" s="86" t="s">
        <v>102</v>
      </c>
      <c r="C91" s="37"/>
      <c r="D91" s="37"/>
      <c r="E91" s="227">
        <f>E50</f>
        <v>0</v>
      </c>
      <c r="F91" s="227">
        <f>F50</f>
        <v>0</v>
      </c>
      <c r="G91" s="109">
        <f t="shared" si="12"/>
        <v>0</v>
      </c>
      <c r="H91" s="476" t="e">
        <f t="shared" si="13"/>
        <v>#DIV/0!</v>
      </c>
      <c r="I91" s="15"/>
      <c r="J91" s="371"/>
      <c r="K91" t="s">
        <v>180</v>
      </c>
    </row>
    <row r="92" spans="1:11">
      <c r="A92" s="10"/>
      <c r="B92" s="366" t="s">
        <v>344</v>
      </c>
      <c r="C92" s="22"/>
      <c r="D92" s="22"/>
      <c r="E92" s="434">
        <f>E51</f>
        <v>0</v>
      </c>
      <c r="F92" s="434">
        <f>F51</f>
        <v>0</v>
      </c>
      <c r="G92" s="435">
        <f>+F92-E92</f>
        <v>0</v>
      </c>
      <c r="H92" s="477" t="e">
        <f>+G92/E92</f>
        <v>#DIV/0!</v>
      </c>
      <c r="I92" s="15"/>
      <c r="J92" s="371"/>
      <c r="K92" t="s">
        <v>180</v>
      </c>
    </row>
    <row r="93" spans="1:11">
      <c r="A93" s="10"/>
      <c r="B93" s="535" t="s">
        <v>49</v>
      </c>
      <c r="C93" s="22"/>
      <c r="D93" s="22"/>
      <c r="E93" s="434">
        <f>E70</f>
        <v>0</v>
      </c>
      <c r="F93" s="434">
        <f>F70</f>
        <v>0</v>
      </c>
      <c r="G93" s="435">
        <f>+F93-E93</f>
        <v>0</v>
      </c>
      <c r="H93" s="477" t="e">
        <f>+G93/E93</f>
        <v>#DIV/0!</v>
      </c>
      <c r="I93" s="15"/>
      <c r="J93" s="371"/>
      <c r="K93" t="s">
        <v>180</v>
      </c>
    </row>
    <row r="94" spans="1:11">
      <c r="A94" s="152"/>
      <c r="B94" s="154" t="s">
        <v>345</v>
      </c>
      <c r="C94" s="149"/>
      <c r="D94" s="149"/>
      <c r="E94" s="372">
        <f>+E88+E92+E93</f>
        <v>0</v>
      </c>
      <c r="F94" s="372">
        <f>+F88+F92+F93</f>
        <v>0</v>
      </c>
      <c r="G94" s="373">
        <f t="shared" si="12"/>
        <v>0</v>
      </c>
      <c r="H94" s="478" t="e">
        <f t="shared" si="13"/>
        <v>#DIV/0!</v>
      </c>
      <c r="I94" s="15"/>
      <c r="J94" s="371"/>
      <c r="K94" t="s">
        <v>179</v>
      </c>
    </row>
    <row r="95" spans="1:11">
      <c r="A95" s="152"/>
      <c r="B95" s="154" t="s">
        <v>346</v>
      </c>
      <c r="C95" s="149"/>
      <c r="D95" s="149"/>
      <c r="E95" s="372">
        <f>+E89+E92+E93</f>
        <v>0</v>
      </c>
      <c r="F95" s="372">
        <f>+F89+F92+F93</f>
        <v>0</v>
      </c>
      <c r="G95" s="373">
        <f t="shared" si="12"/>
        <v>0</v>
      </c>
      <c r="H95" s="478" t="e">
        <f t="shared" si="13"/>
        <v>#DIV/0!</v>
      </c>
      <c r="I95" s="15"/>
      <c r="J95" s="371"/>
      <c r="K95" t="s">
        <v>179</v>
      </c>
    </row>
    <row r="96" spans="1:11">
      <c r="A96" s="10"/>
      <c r="B96" s="155" t="s">
        <v>188</v>
      </c>
      <c r="C96" s="35"/>
      <c r="D96" s="35"/>
      <c r="E96" s="837">
        <f>'11 - Dorm Room and Board '!C32</f>
        <v>0</v>
      </c>
      <c r="F96" s="837">
        <f>'11 - Dorm Room and Board '!D32</f>
        <v>0</v>
      </c>
      <c r="G96" s="109">
        <f t="shared" ref="G96:G102" si="14">+F96-E96</f>
        <v>0</v>
      </c>
      <c r="H96" s="476" t="e">
        <f t="shared" ref="H96:H102" si="15">+G96/E96</f>
        <v>#DIV/0!</v>
      </c>
      <c r="I96" s="15"/>
      <c r="J96" s="371"/>
      <c r="K96" s="612" t="s">
        <v>291</v>
      </c>
    </row>
    <row r="97" spans="1:11">
      <c r="A97" s="152"/>
      <c r="B97" s="437" t="s">
        <v>177</v>
      </c>
      <c r="C97" s="157"/>
      <c r="D97" s="38"/>
      <c r="E97" s="838">
        <f>'11 - Dorm Room and Board '!C33</f>
        <v>0</v>
      </c>
      <c r="F97" s="838">
        <f>'11 - Dorm Room and Board '!D33</f>
        <v>0</v>
      </c>
      <c r="G97" s="376">
        <f t="shared" si="14"/>
        <v>0</v>
      </c>
      <c r="H97" s="479" t="e">
        <f t="shared" si="15"/>
        <v>#DIV/0!</v>
      </c>
      <c r="I97" s="15"/>
      <c r="J97" s="371"/>
      <c r="K97" s="612" t="s">
        <v>291</v>
      </c>
    </row>
    <row r="98" spans="1:11">
      <c r="A98" s="152"/>
      <c r="B98" s="362" t="s">
        <v>347</v>
      </c>
      <c r="C98" s="436"/>
      <c r="D98" s="13"/>
      <c r="E98" s="839">
        <f>+E96+E97</f>
        <v>0</v>
      </c>
      <c r="F98" s="839">
        <f>+F96+F97</f>
        <v>0</v>
      </c>
      <c r="G98" s="376">
        <f>+F98-E98</f>
        <v>0</v>
      </c>
      <c r="H98" s="479" t="e">
        <f>+G98/E98</f>
        <v>#DIV/0!</v>
      </c>
      <c r="I98" s="15"/>
      <c r="J98" s="371"/>
      <c r="K98" t="s">
        <v>179</v>
      </c>
    </row>
    <row r="99" spans="1:11">
      <c r="A99" s="10"/>
      <c r="B99" s="154" t="s">
        <v>348</v>
      </c>
      <c r="C99" s="23"/>
      <c r="D99" s="23"/>
      <c r="E99" s="372">
        <f>+E94+E96+E97</f>
        <v>0</v>
      </c>
      <c r="F99" s="372">
        <f>+F94+F96+F97</f>
        <v>0</v>
      </c>
      <c r="G99" s="377">
        <f t="shared" si="14"/>
        <v>0</v>
      </c>
      <c r="H99" s="480" t="e">
        <f t="shared" si="15"/>
        <v>#DIV/0!</v>
      </c>
      <c r="I99" s="15"/>
      <c r="J99" s="371"/>
      <c r="K99" t="s">
        <v>179</v>
      </c>
    </row>
    <row r="100" spans="1:11">
      <c r="A100" s="10"/>
      <c r="B100" s="154" t="s">
        <v>349</v>
      </c>
      <c r="C100" s="23"/>
      <c r="D100" s="23"/>
      <c r="E100" s="372">
        <f>+E95+E96+E97</f>
        <v>0</v>
      </c>
      <c r="F100" s="372">
        <f>+F95+F96+F97</f>
        <v>0</v>
      </c>
      <c r="G100" s="377">
        <f t="shared" si="14"/>
        <v>0</v>
      </c>
      <c r="H100" s="480" t="e">
        <f t="shared" si="15"/>
        <v>#DIV/0!</v>
      </c>
      <c r="I100" s="15"/>
      <c r="J100" s="371"/>
      <c r="K100" t="s">
        <v>179</v>
      </c>
    </row>
    <row r="101" spans="1:11">
      <c r="A101" s="10"/>
      <c r="B101" s="364" t="s">
        <v>189</v>
      </c>
      <c r="C101" s="365"/>
      <c r="D101" s="365"/>
      <c r="E101" s="374">
        <f>+E88/30</f>
        <v>0</v>
      </c>
      <c r="F101" s="374">
        <f>+F88/30</f>
        <v>0</v>
      </c>
      <c r="G101" s="110">
        <f t="shared" si="14"/>
        <v>0</v>
      </c>
      <c r="H101" s="481" t="e">
        <f t="shared" si="15"/>
        <v>#DIV/0!</v>
      </c>
      <c r="I101" s="378"/>
      <c r="J101" s="371"/>
    </row>
    <row r="102" spans="1:11">
      <c r="A102" s="10"/>
      <c r="B102" s="366" t="s">
        <v>190</v>
      </c>
      <c r="C102" s="253"/>
      <c r="D102" s="253"/>
      <c r="E102" s="375">
        <f>+E89/30</f>
        <v>0</v>
      </c>
      <c r="F102" s="375">
        <f>+F89/30</f>
        <v>0</v>
      </c>
      <c r="G102" s="373">
        <f t="shared" si="14"/>
        <v>0</v>
      </c>
      <c r="H102" s="478" t="e">
        <f t="shared" si="15"/>
        <v>#DIV/0!</v>
      </c>
      <c r="I102" s="367"/>
      <c r="J102" s="371"/>
    </row>
    <row r="103" spans="1:11">
      <c r="A103" s="10"/>
      <c r="B103" s="362"/>
      <c r="C103" s="13"/>
      <c r="D103" s="13"/>
      <c r="E103" s="13"/>
      <c r="F103" s="363"/>
      <c r="G103" s="363"/>
      <c r="H103" s="363"/>
      <c r="I103" s="15"/>
    </row>
    <row r="104" spans="1:11">
      <c r="A104" s="24"/>
      <c r="B104" s="368"/>
      <c r="C104" s="22"/>
      <c r="D104" s="22"/>
      <c r="E104" s="22"/>
      <c r="F104" s="22"/>
      <c r="G104" s="22"/>
      <c r="H104" s="22"/>
      <c r="I104" s="25"/>
    </row>
    <row r="105" spans="1:11" ht="56.45" customHeight="1">
      <c r="B105" s="882" t="s">
        <v>350</v>
      </c>
      <c r="C105" s="883"/>
      <c r="D105" s="883"/>
      <c r="E105" s="883"/>
      <c r="F105" s="883"/>
      <c r="G105" s="883"/>
      <c r="H105" s="884"/>
    </row>
    <row r="106" spans="1:11" ht="12.75" customHeight="1">
      <c r="B106" s="902" t="s">
        <v>215</v>
      </c>
      <c r="C106" s="903"/>
      <c r="D106" s="903"/>
      <c r="E106" s="903"/>
      <c r="F106" s="903"/>
      <c r="G106" s="903"/>
      <c r="H106" s="904"/>
    </row>
    <row r="107" spans="1:11" ht="60" customHeight="1">
      <c r="B107" s="905"/>
      <c r="C107" s="906"/>
      <c r="D107" s="906"/>
      <c r="E107" s="906"/>
      <c r="F107" s="906"/>
      <c r="G107" s="906"/>
      <c r="H107" s="907"/>
    </row>
    <row r="108" spans="1:11" ht="52.5" customHeight="1">
      <c r="B108" s="886" t="s">
        <v>351</v>
      </c>
      <c r="C108" s="887"/>
      <c r="D108" s="887"/>
      <c r="E108" s="887"/>
      <c r="F108" s="887"/>
      <c r="G108" s="887"/>
      <c r="H108" s="888"/>
    </row>
    <row r="110" spans="1:11">
      <c r="B110" s="330" t="s">
        <v>236</v>
      </c>
      <c r="C110" s="240"/>
      <c r="D110" s="240"/>
      <c r="E110" s="240"/>
      <c r="F110" s="240"/>
      <c r="G110" s="240"/>
      <c r="H110" s="240"/>
    </row>
    <row r="111" spans="1:11">
      <c r="B111" s="331" t="s">
        <v>352</v>
      </c>
      <c r="C111" s="240"/>
      <c r="D111" s="240"/>
      <c r="E111" s="240"/>
      <c r="F111" s="240"/>
      <c r="G111" s="240"/>
      <c r="H111" s="240"/>
    </row>
  </sheetData>
  <mergeCells count="76">
    <mergeCell ref="B89:D89"/>
    <mergeCell ref="B88:D88"/>
    <mergeCell ref="B84:H84"/>
    <mergeCell ref="B24:D24"/>
    <mergeCell ref="B25:D25"/>
    <mergeCell ref="B55:I55"/>
    <mergeCell ref="B85:H85"/>
    <mergeCell ref="B29:D29"/>
    <mergeCell ref="B30:D30"/>
    <mergeCell ref="B72:H72"/>
    <mergeCell ref="B63:D63"/>
    <mergeCell ref="B38:D38"/>
    <mergeCell ref="B42:D42"/>
    <mergeCell ref="B39:D39"/>
    <mergeCell ref="B41:D41"/>
    <mergeCell ref="B43:D43"/>
    <mergeCell ref="K5:K6"/>
    <mergeCell ref="B28:D28"/>
    <mergeCell ref="B34:D34"/>
    <mergeCell ref="B9:D9"/>
    <mergeCell ref="B22:D22"/>
    <mergeCell ref="B23:D23"/>
    <mergeCell ref="B10:D10"/>
    <mergeCell ref="B31:D31"/>
    <mergeCell ref="B12:D12"/>
    <mergeCell ref="B33:D33"/>
    <mergeCell ref="B15:D15"/>
    <mergeCell ref="B20:D20"/>
    <mergeCell ref="B16:D16"/>
    <mergeCell ref="B17:D17"/>
    <mergeCell ref="B18:D18"/>
    <mergeCell ref="B19:D19"/>
    <mergeCell ref="A79:I79"/>
    <mergeCell ref="A77:B77"/>
    <mergeCell ref="C77:D77"/>
    <mergeCell ref="B51:D51"/>
    <mergeCell ref="B54:H54"/>
    <mergeCell ref="B57:H57"/>
    <mergeCell ref="A56:H56"/>
    <mergeCell ref="B60:H60"/>
    <mergeCell ref="B66:D66"/>
    <mergeCell ref="B67:D67"/>
    <mergeCell ref="B68:D68"/>
    <mergeCell ref="B65:D65"/>
    <mergeCell ref="G3:I3"/>
    <mergeCell ref="A3:B3"/>
    <mergeCell ref="B49:D49"/>
    <mergeCell ref="B32:D32"/>
    <mergeCell ref="B27:D27"/>
    <mergeCell ref="B11:D11"/>
    <mergeCell ref="B13:D13"/>
    <mergeCell ref="B21:D21"/>
    <mergeCell ref="B45:D45"/>
    <mergeCell ref="B35:D35"/>
    <mergeCell ref="B40:D40"/>
    <mergeCell ref="B44:D44"/>
    <mergeCell ref="B36:D36"/>
    <mergeCell ref="B37:D37"/>
    <mergeCell ref="B46:D46"/>
    <mergeCell ref="B47:D47"/>
    <mergeCell ref="B105:H105"/>
    <mergeCell ref="A2:I2"/>
    <mergeCell ref="B108:H108"/>
    <mergeCell ref="A5:I5"/>
    <mergeCell ref="B8:D8"/>
    <mergeCell ref="B50:D50"/>
    <mergeCell ref="B48:D48"/>
    <mergeCell ref="B14:D14"/>
    <mergeCell ref="B26:D26"/>
    <mergeCell ref="C3:E3"/>
    <mergeCell ref="A4:I4"/>
    <mergeCell ref="B106:H106"/>
    <mergeCell ref="B107:H107"/>
    <mergeCell ref="B64:D64"/>
    <mergeCell ref="B69:D69"/>
    <mergeCell ref="B70:D70"/>
  </mergeCells>
  <phoneticPr fontId="0" type="noConversion"/>
  <printOptions horizontalCentered="1"/>
  <pageMargins left="0" right="0" top="0.35" bottom="0.5" header="0.25" footer="0.25"/>
  <pageSetup scale="90" orientation="portrait" r:id="rId1"/>
  <headerFooter alignWithMargins="0">
    <oddHeader>&amp;L&amp;8Form Date:  June 2016</oddHeader>
    <oddFooter>&amp;L&amp;8Date Printed:  &amp;D &amp;T  &amp;Z&amp;F &amp;A</oddFooter>
  </headerFooter>
  <rowBreaks count="1" manualBreakCount="1">
    <brk id="5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pageSetUpPr fitToPage="1"/>
  </sheetPr>
  <dimension ref="A1:M51"/>
  <sheetViews>
    <sheetView showGridLines="0" zoomScaleNormal="100" workbookViewId="0">
      <selection activeCell="E46" sqref="E46"/>
    </sheetView>
  </sheetViews>
  <sheetFormatPr defaultColWidth="8" defaultRowHeight="12.75"/>
  <cols>
    <col min="1" max="1" width="3.140625" style="393" customWidth="1"/>
    <col min="2" max="2" width="33.140625" style="393" customWidth="1"/>
    <col min="3" max="6" width="11.85546875" style="393" customWidth="1"/>
    <col min="7" max="7" width="1.7109375" style="393" customWidth="1"/>
    <col min="8" max="11" width="11.85546875" style="393" customWidth="1"/>
    <col min="12" max="12" width="2" style="393" customWidth="1"/>
    <col min="13" max="13" width="26.28515625" style="393" customWidth="1"/>
    <col min="14" max="16384" width="8" style="393"/>
  </cols>
  <sheetData>
    <row r="1" spans="2:13" ht="15.75">
      <c r="B1" s="391" t="s">
        <v>191</v>
      </c>
      <c r="C1" s="391"/>
      <c r="D1" s="391"/>
      <c r="E1" s="391"/>
      <c r="F1" s="391"/>
      <c r="G1" s="392"/>
      <c r="H1" s="392"/>
      <c r="I1" s="392"/>
      <c r="J1" s="392"/>
      <c r="K1" s="392"/>
    </row>
    <row r="2" spans="2:13" ht="15.75">
      <c r="B2" s="391" t="s">
        <v>192</v>
      </c>
      <c r="C2" s="391"/>
      <c r="D2" s="391"/>
      <c r="E2" s="391"/>
      <c r="F2" s="391"/>
      <c r="G2" s="392"/>
      <c r="H2" s="392"/>
      <c r="I2" s="392"/>
      <c r="J2" s="392"/>
      <c r="K2" s="392"/>
    </row>
    <row r="3" spans="2:13" ht="15.75">
      <c r="B3" s="391" t="s">
        <v>300</v>
      </c>
      <c r="C3" s="391"/>
      <c r="D3" s="391"/>
      <c r="E3" s="391"/>
      <c r="F3" s="391"/>
      <c r="G3" s="392"/>
      <c r="H3" s="392"/>
      <c r="I3" s="392"/>
      <c r="J3" s="392"/>
      <c r="K3" s="392"/>
    </row>
    <row r="4" spans="2:13" ht="6.75" customHeight="1">
      <c r="B4" s="391"/>
      <c r="C4" s="391"/>
      <c r="D4" s="391"/>
      <c r="E4" s="391"/>
      <c r="F4" s="391"/>
      <c r="G4" s="392"/>
      <c r="H4" s="392"/>
      <c r="I4" s="392"/>
      <c r="J4" s="392"/>
      <c r="K4" s="392"/>
    </row>
    <row r="5" spans="2:13" ht="41.25" customHeight="1">
      <c r="B5" s="965" t="s">
        <v>353</v>
      </c>
      <c r="C5" s="966"/>
      <c r="D5" s="966"/>
      <c r="E5" s="966"/>
      <c r="F5" s="966"/>
      <c r="G5" s="966"/>
      <c r="H5" s="966"/>
      <c r="I5" s="966"/>
      <c r="J5" s="966"/>
      <c r="K5" s="967"/>
    </row>
    <row r="7" spans="2:13">
      <c r="B7" s="394" t="s">
        <v>193</v>
      </c>
      <c r="C7" s="971">
        <f>'1 - College Board Cost Data'!C3:E3</f>
        <v>0</v>
      </c>
      <c r="D7" s="972"/>
      <c r="E7" s="972"/>
      <c r="F7" s="973"/>
    </row>
    <row r="8" spans="2:13" ht="9" customHeight="1">
      <c r="B8" s="394"/>
      <c r="C8" s="395"/>
      <c r="D8" s="395"/>
      <c r="E8" s="395"/>
      <c r="F8" s="395"/>
    </row>
    <row r="9" spans="2:13">
      <c r="B9" s="394"/>
      <c r="C9" s="962" t="s">
        <v>194</v>
      </c>
      <c r="D9" s="963"/>
      <c r="E9" s="963"/>
      <c r="F9" s="964"/>
      <c r="H9" s="962" t="s">
        <v>195</v>
      </c>
      <c r="I9" s="963"/>
      <c r="J9" s="963"/>
      <c r="K9" s="964"/>
    </row>
    <row r="10" spans="2:13" ht="13.5" thickBot="1">
      <c r="B10" s="396" t="s">
        <v>196</v>
      </c>
      <c r="C10" s="397" t="s">
        <v>197</v>
      </c>
      <c r="D10" s="397" t="s">
        <v>198</v>
      </c>
      <c r="E10" s="397" t="s">
        <v>199</v>
      </c>
      <c r="F10" s="397" t="s">
        <v>200</v>
      </c>
      <c r="H10" s="397" t="s">
        <v>197</v>
      </c>
      <c r="I10" s="397" t="s">
        <v>198</v>
      </c>
      <c r="J10" s="397" t="s">
        <v>199</v>
      </c>
      <c r="K10" s="397" t="s">
        <v>200</v>
      </c>
    </row>
    <row r="11" spans="2:13" ht="7.5" customHeight="1"/>
    <row r="12" spans="2:13">
      <c r="B12" s="393" t="s">
        <v>201</v>
      </c>
      <c r="C12" s="637"/>
      <c r="D12" s="638"/>
      <c r="E12" s="638"/>
      <c r="F12" s="639"/>
      <c r="H12" s="637"/>
      <c r="I12" s="638"/>
      <c r="J12" s="638"/>
      <c r="K12" s="639"/>
    </row>
    <row r="13" spans="2:13">
      <c r="B13" s="393" t="s">
        <v>202</v>
      </c>
      <c r="C13" s="640"/>
      <c r="D13" s="641"/>
      <c r="E13" s="641"/>
      <c r="F13" s="642"/>
      <c r="H13" s="640"/>
      <c r="I13" s="641"/>
      <c r="J13" s="641"/>
      <c r="K13" s="642"/>
    </row>
    <row r="14" spans="2:13">
      <c r="B14" s="393" t="s">
        <v>354</v>
      </c>
      <c r="C14" s="653">
        <f>+C12+C13</f>
        <v>0</v>
      </c>
      <c r="D14" s="399">
        <f>+D12+D13</f>
        <v>0</v>
      </c>
      <c r="E14" s="399">
        <f>+E12+E13</f>
        <v>0</v>
      </c>
      <c r="F14" s="654">
        <f>+F12+F13</f>
        <v>0</v>
      </c>
      <c r="H14" s="653">
        <f>+H12+H13</f>
        <v>0</v>
      </c>
      <c r="I14" s="399">
        <f>+I12+I13</f>
        <v>0</v>
      </c>
      <c r="J14" s="399">
        <f>+J12+J13</f>
        <v>0</v>
      </c>
      <c r="K14" s="654">
        <f>+K12+K13</f>
        <v>0</v>
      </c>
    </row>
    <row r="15" spans="2:13" ht="7.5" customHeight="1"/>
    <row r="16" spans="2:13">
      <c r="B16" s="393" t="s">
        <v>203</v>
      </c>
      <c r="C16" s="648">
        <f t="shared" ref="C16:F18" si="0">+C12/30</f>
        <v>0</v>
      </c>
      <c r="D16" s="649">
        <f t="shared" si="0"/>
        <v>0</v>
      </c>
      <c r="E16" s="649">
        <f t="shared" si="0"/>
        <v>0</v>
      </c>
      <c r="F16" s="650">
        <f t="shared" si="0"/>
        <v>0</v>
      </c>
      <c r="H16" s="648">
        <f t="shared" ref="H16:K18" si="1">+H12/30</f>
        <v>0</v>
      </c>
      <c r="I16" s="649">
        <f t="shared" si="1"/>
        <v>0</v>
      </c>
      <c r="J16" s="649">
        <f t="shared" si="1"/>
        <v>0</v>
      </c>
      <c r="K16" s="650">
        <f t="shared" si="1"/>
        <v>0</v>
      </c>
      <c r="M16" s="698" t="s">
        <v>214</v>
      </c>
    </row>
    <row r="17" spans="1:13">
      <c r="B17" s="393" t="s">
        <v>204</v>
      </c>
      <c r="C17" s="651">
        <f t="shared" si="0"/>
        <v>0</v>
      </c>
      <c r="D17" s="647">
        <f t="shared" si="0"/>
        <v>0</v>
      </c>
      <c r="E17" s="647">
        <f t="shared" si="0"/>
        <v>0</v>
      </c>
      <c r="F17" s="652">
        <f t="shared" si="0"/>
        <v>0</v>
      </c>
      <c r="H17" s="651">
        <f t="shared" si="1"/>
        <v>0</v>
      </c>
      <c r="I17" s="647">
        <f t="shared" si="1"/>
        <v>0</v>
      </c>
      <c r="J17" s="647">
        <f t="shared" si="1"/>
        <v>0</v>
      </c>
      <c r="K17" s="652">
        <f t="shared" si="1"/>
        <v>0</v>
      </c>
      <c r="M17" s="698" t="s">
        <v>214</v>
      </c>
    </row>
    <row r="18" spans="1:13">
      <c r="B18" s="393" t="s">
        <v>355</v>
      </c>
      <c r="C18" s="399">
        <f t="shared" si="0"/>
        <v>0</v>
      </c>
      <c r="D18" s="399">
        <f t="shared" si="0"/>
        <v>0</v>
      </c>
      <c r="E18" s="399">
        <f t="shared" si="0"/>
        <v>0</v>
      </c>
      <c r="F18" s="399">
        <f t="shared" si="0"/>
        <v>0</v>
      </c>
      <c r="H18" s="399">
        <f t="shared" si="1"/>
        <v>0</v>
      </c>
      <c r="I18" s="399">
        <f t="shared" si="1"/>
        <v>0</v>
      </c>
      <c r="J18" s="399">
        <f t="shared" si="1"/>
        <v>0</v>
      </c>
      <c r="K18" s="399">
        <f t="shared" si="1"/>
        <v>0</v>
      </c>
    </row>
    <row r="19" spans="1:13" ht="7.5" customHeight="1"/>
    <row r="20" spans="1:13">
      <c r="B20" s="401" t="s">
        <v>205</v>
      </c>
      <c r="C20" s="695"/>
      <c r="D20" s="696"/>
      <c r="E20" s="696"/>
      <c r="F20" s="697"/>
      <c r="G20" s="646"/>
      <c r="H20" s="695"/>
      <c r="I20" s="696"/>
      <c r="J20" s="696"/>
      <c r="K20" s="697"/>
    </row>
    <row r="21" spans="1:13" ht="25.5">
      <c r="B21" s="625" t="s">
        <v>275</v>
      </c>
      <c r="C21" s="643"/>
      <c r="D21" s="644"/>
      <c r="E21" s="644"/>
      <c r="F21" s="645"/>
      <c r="G21" s="403"/>
      <c r="H21" s="643"/>
      <c r="I21" s="644"/>
      <c r="J21" s="644"/>
      <c r="K21" s="645"/>
      <c r="M21" s="699" t="s">
        <v>249</v>
      </c>
    </row>
    <row r="22" spans="1:13" ht="7.5" customHeight="1">
      <c r="B22" s="394"/>
      <c r="C22" s="404"/>
      <c r="D22" s="404"/>
      <c r="E22" s="404"/>
      <c r="F22" s="404"/>
      <c r="H22" s="404"/>
      <c r="I22" s="404"/>
      <c r="J22" s="404"/>
      <c r="K22" s="404"/>
    </row>
    <row r="23" spans="1:13">
      <c r="B23" s="405" t="s">
        <v>206</v>
      </c>
      <c r="C23" s="961" t="e">
        <f>((C14*C21)+(D14*D21)+(E14*E21)+(F14*F21))/(C21+D21+E21+F21)</f>
        <v>#DIV/0!</v>
      </c>
      <c r="D23" s="961"/>
      <c r="E23" s="961"/>
      <c r="F23" s="961"/>
      <c r="G23" s="422"/>
      <c r="H23" s="961" t="e">
        <f>((H14*H21)+(I14*I21)+(J14*J21)+(K14*K21))/(H21+I21+J21+K21)</f>
        <v>#DIV/0!</v>
      </c>
      <c r="I23" s="961"/>
      <c r="J23" s="961"/>
      <c r="K23" s="961"/>
    </row>
    <row r="24" spans="1:13" ht="6" customHeight="1">
      <c r="B24" s="406"/>
      <c r="C24" s="407"/>
      <c r="D24" s="407"/>
      <c r="E24" s="407"/>
      <c r="F24" s="407"/>
      <c r="G24" s="408"/>
      <c r="H24" s="407"/>
      <c r="I24" s="407"/>
      <c r="J24" s="407"/>
      <c r="K24" s="407"/>
    </row>
    <row r="25" spans="1:13">
      <c r="B25" s="409" t="s">
        <v>208</v>
      </c>
      <c r="C25" s="410"/>
      <c r="D25" s="410"/>
      <c r="E25" s="410"/>
      <c r="F25" s="410"/>
      <c r="G25" s="411"/>
      <c r="H25" s="410"/>
      <c r="I25" s="410"/>
      <c r="J25" s="410"/>
      <c r="K25" s="412"/>
    </row>
    <row r="26" spans="1:13" ht="36.75" customHeight="1">
      <c r="B26" s="968"/>
      <c r="C26" s="969"/>
      <c r="D26" s="969"/>
      <c r="E26" s="969"/>
      <c r="F26" s="969"/>
      <c r="G26" s="969"/>
      <c r="H26" s="969"/>
      <c r="I26" s="969"/>
      <c r="J26" s="969"/>
      <c r="K26" s="970"/>
    </row>
    <row r="27" spans="1:13">
      <c r="B27" s="406"/>
      <c r="C27" s="407"/>
      <c r="D27" s="407"/>
      <c r="E27" s="407"/>
      <c r="F27" s="407"/>
      <c r="G27" s="408"/>
      <c r="H27" s="407"/>
      <c r="I27" s="407"/>
      <c r="J27" s="407"/>
      <c r="K27" s="407"/>
    </row>
    <row r="28" spans="1:13" ht="15.75">
      <c r="B28" s="432" t="s">
        <v>207</v>
      </c>
      <c r="C28" s="432" t="s">
        <v>207</v>
      </c>
      <c r="D28" s="413"/>
      <c r="E28" s="413"/>
      <c r="F28" s="413"/>
      <c r="H28" s="432" t="s">
        <v>207</v>
      </c>
      <c r="I28" s="413"/>
      <c r="J28" s="413"/>
      <c r="K28" s="413"/>
    </row>
    <row r="29" spans="1:13">
      <c r="B29" s="394"/>
      <c r="C29" s="962" t="s">
        <v>194</v>
      </c>
      <c r="D29" s="963"/>
      <c r="E29" s="963"/>
      <c r="F29" s="964"/>
      <c r="H29" s="962" t="s">
        <v>195</v>
      </c>
      <c r="I29" s="963"/>
      <c r="J29" s="963"/>
      <c r="K29" s="964"/>
    </row>
    <row r="30" spans="1:13" ht="13.5" thickBot="1">
      <c r="A30" s="396"/>
      <c r="B30" s="396" t="s">
        <v>196</v>
      </c>
      <c r="C30" s="397" t="s">
        <v>197</v>
      </c>
      <c r="D30" s="397" t="s">
        <v>198</v>
      </c>
      <c r="E30" s="397" t="s">
        <v>199</v>
      </c>
      <c r="F30" s="397" t="s">
        <v>200</v>
      </c>
      <c r="H30" s="397" t="s">
        <v>197</v>
      </c>
      <c r="I30" s="397" t="s">
        <v>198</v>
      </c>
      <c r="J30" s="397" t="s">
        <v>199</v>
      </c>
      <c r="K30" s="397" t="s">
        <v>200</v>
      </c>
    </row>
    <row r="32" spans="1:13">
      <c r="B32" s="393" t="s">
        <v>201</v>
      </c>
      <c r="C32" s="398">
        <v>3940.5</v>
      </c>
      <c r="D32" s="398">
        <v>3940.5</v>
      </c>
      <c r="E32" s="398">
        <v>3940.5</v>
      </c>
      <c r="F32" s="398">
        <v>3940.5</v>
      </c>
      <c r="H32" s="398">
        <v>14295</v>
      </c>
      <c r="I32" s="398">
        <v>14295</v>
      </c>
      <c r="J32" s="398">
        <v>14295</v>
      </c>
      <c r="K32" s="398">
        <v>14295</v>
      </c>
    </row>
    <row r="33" spans="2:11">
      <c r="B33" s="393" t="s">
        <v>202</v>
      </c>
      <c r="C33" s="398">
        <v>2260.5</v>
      </c>
      <c r="D33" s="398">
        <v>2946</v>
      </c>
      <c r="E33" s="398">
        <v>2635.5</v>
      </c>
      <c r="F33" s="398">
        <v>2260.5</v>
      </c>
      <c r="H33" s="398">
        <v>2260.5</v>
      </c>
      <c r="I33" s="398">
        <v>2946</v>
      </c>
      <c r="J33" s="398">
        <v>2635.5</v>
      </c>
      <c r="K33" s="398">
        <v>2260.5</v>
      </c>
    </row>
    <row r="34" spans="2:11">
      <c r="B34" s="393" t="s">
        <v>354</v>
      </c>
      <c r="C34" s="399">
        <f>+C32+C33</f>
        <v>6201</v>
      </c>
      <c r="D34" s="399">
        <f>+D32+D33</f>
        <v>6886.5</v>
      </c>
      <c r="E34" s="399">
        <f>+E32+E33</f>
        <v>6576</v>
      </c>
      <c r="F34" s="399">
        <f>+F32+F33</f>
        <v>6201</v>
      </c>
      <c r="H34" s="399">
        <f>+H32+H33</f>
        <v>16555.5</v>
      </c>
      <c r="I34" s="399">
        <f>+I32+I33</f>
        <v>17241</v>
      </c>
      <c r="J34" s="399">
        <f>+J32+J33</f>
        <v>16930.5</v>
      </c>
      <c r="K34" s="399">
        <f>+K32+K33</f>
        <v>16555.5</v>
      </c>
    </row>
    <row r="35" spans="2:11" ht="7.5" customHeight="1"/>
    <row r="36" spans="2:11">
      <c r="B36" s="393" t="s">
        <v>203</v>
      </c>
      <c r="C36" s="400">
        <f t="shared" ref="C36:F38" si="2">+C32/30</f>
        <v>131.35</v>
      </c>
      <c r="D36" s="400">
        <f t="shared" si="2"/>
        <v>131.35</v>
      </c>
      <c r="E36" s="400">
        <f t="shared" si="2"/>
        <v>131.35</v>
      </c>
      <c r="F36" s="400">
        <f t="shared" si="2"/>
        <v>131.35</v>
      </c>
      <c r="H36" s="400">
        <f t="shared" ref="H36:K38" si="3">+H32/30</f>
        <v>476.5</v>
      </c>
      <c r="I36" s="400">
        <f t="shared" si="3"/>
        <v>476.5</v>
      </c>
      <c r="J36" s="400">
        <f t="shared" si="3"/>
        <v>476.5</v>
      </c>
      <c r="K36" s="400">
        <f t="shared" si="3"/>
        <v>476.5</v>
      </c>
    </row>
    <row r="37" spans="2:11">
      <c r="B37" s="393" t="s">
        <v>204</v>
      </c>
      <c r="C37" s="400">
        <f t="shared" si="2"/>
        <v>75.349999999999994</v>
      </c>
      <c r="D37" s="400">
        <f t="shared" si="2"/>
        <v>98.2</v>
      </c>
      <c r="E37" s="400">
        <f t="shared" si="2"/>
        <v>87.85</v>
      </c>
      <c r="F37" s="400">
        <f t="shared" si="2"/>
        <v>75.349999999999994</v>
      </c>
      <c r="H37" s="400">
        <f t="shared" si="3"/>
        <v>75.349999999999994</v>
      </c>
      <c r="I37" s="400">
        <f t="shared" si="3"/>
        <v>98.2</v>
      </c>
      <c r="J37" s="400">
        <f t="shared" si="3"/>
        <v>87.85</v>
      </c>
      <c r="K37" s="400">
        <f t="shared" si="3"/>
        <v>75.349999999999994</v>
      </c>
    </row>
    <row r="38" spans="2:11">
      <c r="B38" s="393" t="s">
        <v>355</v>
      </c>
      <c r="C38" s="399">
        <f t="shared" si="2"/>
        <v>206.7</v>
      </c>
      <c r="D38" s="399">
        <f t="shared" si="2"/>
        <v>229.55</v>
      </c>
      <c r="E38" s="399">
        <f t="shared" si="2"/>
        <v>219.2</v>
      </c>
      <c r="F38" s="399">
        <f t="shared" si="2"/>
        <v>206.7</v>
      </c>
      <c r="H38" s="399">
        <f t="shared" si="3"/>
        <v>551.85</v>
      </c>
      <c r="I38" s="399">
        <f t="shared" si="3"/>
        <v>574.70000000000005</v>
      </c>
      <c r="J38" s="399">
        <f t="shared" si="3"/>
        <v>564.35</v>
      </c>
      <c r="K38" s="399">
        <f t="shared" si="3"/>
        <v>551.85</v>
      </c>
    </row>
    <row r="39" spans="2:11" ht="7.5" customHeight="1"/>
    <row r="40" spans="2:11">
      <c r="B40" s="401" t="s">
        <v>205</v>
      </c>
      <c r="C40" s="402"/>
      <c r="D40" s="402"/>
      <c r="E40" s="402"/>
      <c r="F40" s="402"/>
      <c r="G40" s="401"/>
      <c r="H40" s="402"/>
      <c r="I40" s="402"/>
      <c r="J40" s="402"/>
      <c r="K40" s="402"/>
    </row>
    <row r="41" spans="2:11" ht="25.5">
      <c r="B41" s="625" t="s">
        <v>275</v>
      </c>
      <c r="C41" s="414">
        <v>3900</v>
      </c>
      <c r="D41" s="414">
        <v>3900</v>
      </c>
      <c r="E41" s="414">
        <v>4900</v>
      </c>
      <c r="F41" s="414">
        <v>5250</v>
      </c>
      <c r="G41" s="415"/>
      <c r="H41" s="414">
        <v>1500</v>
      </c>
      <c r="I41" s="414">
        <v>1650</v>
      </c>
      <c r="J41" s="414">
        <v>1400</v>
      </c>
      <c r="K41" s="414">
        <v>1250</v>
      </c>
    </row>
    <row r="42" spans="2:11" ht="7.5" customHeight="1">
      <c r="C42" s="416"/>
      <c r="D42" s="416"/>
      <c r="E42" s="416"/>
      <c r="F42" s="416"/>
    </row>
    <row r="43" spans="2:11">
      <c r="B43" s="405" t="s">
        <v>206</v>
      </c>
      <c r="C43" s="961">
        <f>((C34*C41)+(D34*D41)+(E34*E41)+(F34*F41))/(C41+D41+E41+F41)</f>
        <v>6452.3064066852367</v>
      </c>
      <c r="D43" s="961"/>
      <c r="E43" s="961"/>
      <c r="F43" s="961"/>
      <c r="G43" s="422"/>
      <c r="H43" s="961">
        <f>((H34*H41)+(I34*I41)+(J34*J41)+(K34*K41))/(H41+I41+J41+K41)</f>
        <v>16841.030172413793</v>
      </c>
      <c r="I43" s="961"/>
      <c r="J43" s="961"/>
      <c r="K43" s="961"/>
    </row>
    <row r="51" spans="2:2" ht="12.75" customHeight="1">
      <c r="B51" s="421"/>
    </row>
  </sheetData>
  <mergeCells count="11">
    <mergeCell ref="C43:F43"/>
    <mergeCell ref="H43:K43"/>
    <mergeCell ref="C29:F29"/>
    <mergeCell ref="H29:K29"/>
    <mergeCell ref="B5:K5"/>
    <mergeCell ref="B26:K26"/>
    <mergeCell ref="C7:F7"/>
    <mergeCell ref="C23:F23"/>
    <mergeCell ref="C9:F9"/>
    <mergeCell ref="H9:K9"/>
    <mergeCell ref="H23:K23"/>
  </mergeCells>
  <phoneticPr fontId="58" type="noConversion"/>
  <printOptions horizontalCentered="1"/>
  <pageMargins left="0.25" right="0.25" top="0.5" bottom="0.5" header="0.25" footer="0.25"/>
  <pageSetup scale="85" orientation="landscape" r:id="rId1"/>
  <headerFooter alignWithMargins="0">
    <oddFooter>&amp;L&amp;8
&amp;D  &amp;T   &amp;Z&amp;F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107"/>
  <sheetViews>
    <sheetView showGridLines="0" zoomScaleNormal="100" workbookViewId="0">
      <selection activeCell="G9" sqref="G9"/>
    </sheetView>
  </sheetViews>
  <sheetFormatPr defaultRowHeight="12.75"/>
  <cols>
    <col min="1" max="1" width="1.5703125" customWidth="1"/>
    <col min="3" max="3" width="13.140625" customWidth="1"/>
    <col min="4" max="4" width="18.85546875" customWidth="1"/>
    <col min="5" max="5" width="2.140625" customWidth="1"/>
    <col min="6" max="7" width="15.140625" customWidth="1"/>
    <col min="8" max="8" width="13.7109375" customWidth="1"/>
    <col min="9" max="9" width="13.85546875" customWidth="1"/>
    <col min="10" max="10" width="1.140625" customWidth="1"/>
    <col min="11" max="11" width="4.5703125" customWidth="1"/>
    <col min="12" max="12" width="41.7109375" customWidth="1"/>
    <col min="18" max="18" width="9.28515625" customWidth="1"/>
  </cols>
  <sheetData>
    <row r="1" spans="1:12" ht="16.5" customHeight="1">
      <c r="A1" s="919" t="s">
        <v>0</v>
      </c>
      <c r="B1" s="919"/>
      <c r="C1" s="897">
        <f>'1 - College Board Cost Data'!C3:E3</f>
        <v>0</v>
      </c>
      <c r="D1" s="897"/>
      <c r="E1" s="898"/>
      <c r="F1" s="41" t="s">
        <v>1</v>
      </c>
      <c r="G1" s="41"/>
      <c r="H1" s="897"/>
      <c r="I1" s="897"/>
      <c r="J1" s="1"/>
    </row>
    <row r="2" spans="1:12">
      <c r="A2" s="994"/>
      <c r="B2" s="994"/>
      <c r="C2" s="27"/>
      <c r="D2" s="27"/>
      <c r="E2" s="27"/>
      <c r="F2" s="41" t="s">
        <v>2</v>
      </c>
      <c r="G2" s="41"/>
      <c r="H2" s="993"/>
      <c r="I2" s="993"/>
      <c r="J2" s="1"/>
    </row>
    <row r="3" spans="1:12" ht="3" customHeight="1">
      <c r="A3" s="1"/>
      <c r="B3" s="1"/>
      <c r="C3" s="1"/>
      <c r="D3" s="1"/>
      <c r="E3" s="1"/>
      <c r="F3" s="1"/>
      <c r="G3" s="1"/>
      <c r="H3" s="1"/>
      <c r="I3" s="1"/>
      <c r="J3" s="1"/>
    </row>
    <row r="4" spans="1:12" ht="15" customHeight="1">
      <c r="A4" s="992" t="s">
        <v>301</v>
      </c>
      <c r="B4" s="992"/>
      <c r="C4" s="992"/>
      <c r="D4" s="992"/>
      <c r="E4" s="992"/>
      <c r="F4" s="992"/>
      <c r="G4" s="992"/>
      <c r="H4" s="992"/>
      <c r="I4" s="992"/>
      <c r="J4" s="992"/>
    </row>
    <row r="5" spans="1:12" ht="52.5" customHeight="1">
      <c r="A5" s="989" t="s">
        <v>356</v>
      </c>
      <c r="B5" s="990"/>
      <c r="C5" s="990"/>
      <c r="D5" s="990"/>
      <c r="E5" s="990"/>
      <c r="F5" s="990"/>
      <c r="G5" s="990"/>
      <c r="H5" s="990"/>
      <c r="I5" s="990"/>
      <c r="J5" s="991"/>
      <c r="L5" s="552" t="s">
        <v>211</v>
      </c>
    </row>
    <row r="6" spans="1:12" ht="40.5" customHeight="1">
      <c r="A6" s="6" t="s">
        <v>4</v>
      </c>
      <c r="B6" s="7"/>
      <c r="C6" s="7"/>
      <c r="D6" s="7"/>
      <c r="E6" s="87"/>
      <c r="F6" s="88" t="s">
        <v>5</v>
      </c>
      <c r="G6" s="308" t="s">
        <v>302</v>
      </c>
      <c r="H6" s="88" t="s">
        <v>6</v>
      </c>
      <c r="I6" s="88" t="s">
        <v>6</v>
      </c>
      <c r="J6" s="9"/>
      <c r="L6" s="497" t="s">
        <v>357</v>
      </c>
    </row>
    <row r="7" spans="1:12" ht="13.5" thickBot="1">
      <c r="A7" s="116"/>
      <c r="B7" s="11" t="s">
        <v>76</v>
      </c>
      <c r="C7" s="11"/>
      <c r="D7" s="11"/>
      <c r="E7" s="89"/>
      <c r="F7" s="90" t="s">
        <v>70</v>
      </c>
      <c r="G7" s="223" t="s">
        <v>70</v>
      </c>
      <c r="H7" s="90" t="s">
        <v>7</v>
      </c>
      <c r="I7" s="90" t="s">
        <v>8</v>
      </c>
      <c r="J7" s="9"/>
      <c r="L7" s="553"/>
    </row>
    <row r="8" spans="1:12">
      <c r="A8" s="10"/>
      <c r="B8" s="996" t="s">
        <v>9</v>
      </c>
      <c r="C8" s="997"/>
      <c r="D8" s="997"/>
      <c r="E8" s="91"/>
      <c r="F8" s="92"/>
      <c r="G8" s="307"/>
      <c r="H8" s="92"/>
      <c r="I8" s="92"/>
      <c r="J8" s="9"/>
      <c r="L8" s="601" t="s">
        <v>147</v>
      </c>
    </row>
    <row r="9" spans="1:12">
      <c r="A9" s="10"/>
      <c r="B9" s="896" t="s">
        <v>82</v>
      </c>
      <c r="C9" s="896"/>
      <c r="D9" s="896"/>
      <c r="E9" s="93" t="s">
        <v>10</v>
      </c>
      <c r="F9" s="94"/>
      <c r="G9" s="225"/>
      <c r="H9" s="94"/>
      <c r="I9" s="181"/>
      <c r="J9" s="9"/>
      <c r="L9" s="496" t="e">
        <f>+G9/F9</f>
        <v>#DIV/0!</v>
      </c>
    </row>
    <row r="10" spans="1:12">
      <c r="A10" s="10"/>
      <c r="B10" s="896" t="s">
        <v>118</v>
      </c>
      <c r="C10" s="896"/>
      <c r="D10" s="896"/>
      <c r="E10" s="39"/>
      <c r="F10" s="180"/>
      <c r="G10" s="390" t="s">
        <v>181</v>
      </c>
      <c r="H10" s="181"/>
      <c r="I10" s="181"/>
      <c r="J10" s="9"/>
      <c r="L10" s="1"/>
    </row>
    <row r="11" spans="1:12" ht="4.5" customHeight="1">
      <c r="A11" s="10"/>
      <c r="B11" s="983"/>
      <c r="C11" s="995"/>
      <c r="D11" s="995"/>
      <c r="E11" s="39"/>
      <c r="F11" s="95"/>
      <c r="G11" s="58"/>
      <c r="H11" s="95"/>
      <c r="I11" s="95"/>
      <c r="J11" s="9"/>
      <c r="L11" s="1"/>
    </row>
    <row r="12" spans="1:12">
      <c r="A12" s="10"/>
      <c r="B12" s="983" t="s">
        <v>333</v>
      </c>
      <c r="C12" s="896"/>
      <c r="D12" s="896"/>
      <c r="E12" s="93"/>
      <c r="F12" s="94"/>
      <c r="G12" s="225"/>
      <c r="H12" s="94"/>
      <c r="I12" s="94"/>
      <c r="J12" s="15"/>
      <c r="L12" s="1"/>
    </row>
    <row r="13" spans="1:12">
      <c r="A13" s="10"/>
      <c r="B13" s="974" t="s">
        <v>140</v>
      </c>
      <c r="C13" s="974"/>
      <c r="D13" s="974"/>
      <c r="E13" s="93"/>
      <c r="F13" s="94"/>
      <c r="G13" s="225">
        <f>F13</f>
        <v>0</v>
      </c>
      <c r="H13" s="94"/>
      <c r="I13" s="97"/>
      <c r="J13" s="15"/>
      <c r="L13" s="1"/>
    </row>
    <row r="14" spans="1:12">
      <c r="A14" s="10"/>
      <c r="B14" s="974" t="s">
        <v>91</v>
      </c>
      <c r="C14" s="974"/>
      <c r="D14" s="974"/>
      <c r="E14" s="96"/>
      <c r="F14" s="97"/>
      <c r="G14" s="225">
        <f t="shared" ref="G14:G30" si="0">F14</f>
        <v>0</v>
      </c>
      <c r="H14" s="97"/>
      <c r="I14" s="97"/>
      <c r="J14" s="15"/>
      <c r="L14" s="1"/>
    </row>
    <row r="15" spans="1:12">
      <c r="A15" s="10"/>
      <c r="B15" s="974" t="s">
        <v>171</v>
      </c>
      <c r="C15" s="974"/>
      <c r="D15" s="974"/>
      <c r="E15" s="96"/>
      <c r="F15" s="381"/>
      <c r="G15" s="225">
        <f t="shared" si="0"/>
        <v>0</v>
      </c>
      <c r="H15" s="97"/>
      <c r="I15" s="97"/>
      <c r="J15" s="15"/>
      <c r="L15" s="1"/>
    </row>
    <row r="16" spans="1:12">
      <c r="A16" s="10"/>
      <c r="B16" s="974" t="s">
        <v>13</v>
      </c>
      <c r="C16" s="974"/>
      <c r="D16" s="974"/>
      <c r="E16" s="39"/>
      <c r="F16" s="381"/>
      <c r="G16" s="225">
        <f t="shared" si="0"/>
        <v>0</v>
      </c>
      <c r="H16" s="97"/>
      <c r="I16" s="97"/>
      <c r="J16" s="15"/>
    </row>
    <row r="17" spans="1:12">
      <c r="A17" s="10"/>
      <c r="B17" s="974" t="s">
        <v>89</v>
      </c>
      <c r="C17" s="974"/>
      <c r="D17" s="974"/>
      <c r="E17" s="39"/>
      <c r="F17" s="381"/>
      <c r="G17" s="225">
        <f t="shared" si="0"/>
        <v>0</v>
      </c>
      <c r="H17" s="97"/>
      <c r="I17" s="97"/>
      <c r="J17" s="15"/>
      <c r="L17" s="1"/>
    </row>
    <row r="18" spans="1:12">
      <c r="A18" s="10"/>
      <c r="B18" s="986" t="s">
        <v>172</v>
      </c>
      <c r="C18" s="986"/>
      <c r="D18" s="986"/>
      <c r="E18" s="39"/>
      <c r="F18" s="381"/>
      <c r="G18" s="225">
        <f t="shared" si="0"/>
        <v>0</v>
      </c>
      <c r="H18" s="97"/>
      <c r="I18" s="97"/>
      <c r="J18" s="15"/>
      <c r="L18" s="1"/>
    </row>
    <row r="19" spans="1:12">
      <c r="A19" s="10"/>
      <c r="B19" s="974" t="s">
        <v>174</v>
      </c>
      <c r="C19" s="974"/>
      <c r="D19" s="974"/>
      <c r="E19" s="39"/>
      <c r="F19" s="97"/>
      <c r="G19" s="225">
        <f t="shared" si="0"/>
        <v>0</v>
      </c>
      <c r="H19" s="97"/>
      <c r="I19" s="97"/>
      <c r="J19" s="15"/>
      <c r="L19" s="551"/>
    </row>
    <row r="20" spans="1:12">
      <c r="A20" s="10"/>
      <c r="B20" s="974" t="s">
        <v>12</v>
      </c>
      <c r="C20" s="974"/>
      <c r="D20" s="974"/>
      <c r="E20" s="39"/>
      <c r="F20" s="97"/>
      <c r="G20" s="225">
        <f t="shared" si="0"/>
        <v>0</v>
      </c>
      <c r="H20" s="97"/>
      <c r="I20" s="97"/>
      <c r="J20" s="15"/>
      <c r="L20" s="1"/>
    </row>
    <row r="21" spans="1:12">
      <c r="A21" s="10"/>
      <c r="B21" s="974" t="s">
        <v>170</v>
      </c>
      <c r="C21" s="974"/>
      <c r="D21" s="974"/>
      <c r="E21" s="39"/>
      <c r="F21" s="97"/>
      <c r="G21" s="225">
        <f t="shared" si="0"/>
        <v>0</v>
      </c>
      <c r="H21" s="97"/>
      <c r="I21" s="97"/>
      <c r="J21" s="15"/>
      <c r="L21" s="551"/>
    </row>
    <row r="22" spans="1:12">
      <c r="A22" s="10"/>
      <c r="B22" s="974" t="s">
        <v>139</v>
      </c>
      <c r="C22" s="974"/>
      <c r="D22" s="974"/>
      <c r="E22" s="39"/>
      <c r="F22" s="97"/>
      <c r="G22" s="225">
        <f t="shared" si="0"/>
        <v>0</v>
      </c>
      <c r="H22" s="97"/>
      <c r="I22" s="97"/>
      <c r="J22" s="15"/>
      <c r="L22" s="551"/>
    </row>
    <row r="23" spans="1:12">
      <c r="A23" s="10"/>
      <c r="B23" s="974" t="s">
        <v>90</v>
      </c>
      <c r="C23" s="974"/>
      <c r="D23" s="974"/>
      <c r="E23" s="39"/>
      <c r="F23" s="97"/>
      <c r="G23" s="225">
        <f t="shared" si="0"/>
        <v>0</v>
      </c>
      <c r="H23" s="97"/>
      <c r="I23" s="97"/>
      <c r="J23" s="15"/>
    </row>
    <row r="24" spans="1:12">
      <c r="A24" s="10"/>
      <c r="B24" s="974" t="s">
        <v>88</v>
      </c>
      <c r="C24" s="974"/>
      <c r="D24" s="974"/>
      <c r="E24" s="39"/>
      <c r="F24" s="97"/>
      <c r="G24" s="225">
        <f t="shared" si="0"/>
        <v>0</v>
      </c>
      <c r="H24" s="97"/>
      <c r="I24" s="97"/>
      <c r="J24" s="15"/>
      <c r="L24" s="551"/>
    </row>
    <row r="25" spans="1:12">
      <c r="A25" s="10"/>
      <c r="B25" s="980" t="s">
        <v>97</v>
      </c>
      <c r="C25" s="980"/>
      <c r="D25" s="980"/>
      <c r="E25" s="39"/>
      <c r="F25" s="97"/>
      <c r="G25" s="225">
        <f t="shared" si="0"/>
        <v>0</v>
      </c>
      <c r="H25" s="97"/>
      <c r="I25" s="97"/>
      <c r="J25" s="15"/>
      <c r="L25" s="551"/>
    </row>
    <row r="26" spans="1:12">
      <c r="A26" s="10"/>
      <c r="B26" s="895"/>
      <c r="C26" s="895"/>
      <c r="D26" s="895"/>
      <c r="E26" s="39"/>
      <c r="F26" s="97"/>
      <c r="G26" s="225">
        <f t="shared" si="0"/>
        <v>0</v>
      </c>
      <c r="H26" s="97"/>
      <c r="I26" s="97"/>
      <c r="J26" s="15"/>
      <c r="L26" s="551"/>
    </row>
    <row r="27" spans="1:12">
      <c r="A27" s="10"/>
      <c r="B27" s="895"/>
      <c r="C27" s="895"/>
      <c r="D27" s="895"/>
      <c r="E27" s="39"/>
      <c r="F27" s="97"/>
      <c r="G27" s="225">
        <f t="shared" si="0"/>
        <v>0</v>
      </c>
      <c r="H27" s="97"/>
      <c r="I27" s="97"/>
      <c r="J27" s="15"/>
      <c r="L27" s="551"/>
    </row>
    <row r="28" spans="1:12">
      <c r="A28" s="10"/>
      <c r="B28" s="895"/>
      <c r="C28" s="895"/>
      <c r="D28" s="895"/>
      <c r="E28" s="39"/>
      <c r="F28" s="97"/>
      <c r="G28" s="225">
        <f t="shared" si="0"/>
        <v>0</v>
      </c>
      <c r="H28" s="97"/>
      <c r="I28" s="97"/>
      <c r="J28" s="15"/>
      <c r="L28" s="551"/>
    </row>
    <row r="29" spans="1:12" ht="12" customHeight="1">
      <c r="A29" s="10"/>
      <c r="B29" s="979"/>
      <c r="C29" s="979"/>
      <c r="D29" s="979"/>
      <c r="E29" s="39"/>
      <c r="F29" s="97"/>
      <c r="G29" s="225">
        <f t="shared" si="0"/>
        <v>0</v>
      </c>
      <c r="H29" s="97"/>
      <c r="I29" s="97"/>
      <c r="J29" s="15"/>
      <c r="L29" s="551"/>
    </row>
    <row r="30" spans="1:12" ht="12" customHeight="1">
      <c r="A30" s="10"/>
      <c r="B30" s="953"/>
      <c r="C30" s="953"/>
      <c r="D30" s="953"/>
      <c r="E30" s="78"/>
      <c r="F30" s="98"/>
      <c r="G30" s="225">
        <f t="shared" si="0"/>
        <v>0</v>
      </c>
      <c r="H30" s="98"/>
      <c r="I30" s="98"/>
      <c r="J30" s="15"/>
      <c r="L30" s="551"/>
    </row>
    <row r="31" spans="1:12" ht="13.5">
      <c r="A31" s="10"/>
      <c r="B31" s="894" t="s">
        <v>100</v>
      </c>
      <c r="C31" s="894"/>
      <c r="D31" s="894"/>
      <c r="E31" s="221" t="s">
        <v>10</v>
      </c>
      <c r="F31" s="100">
        <f>SUM(F13:F30)</f>
        <v>0</v>
      </c>
      <c r="G31" s="100">
        <f>SUM(G13:G30)</f>
        <v>0</v>
      </c>
      <c r="H31" s="100">
        <f>SUM(H13:H30)</f>
        <v>0</v>
      </c>
      <c r="I31" s="100">
        <f>SUM(I13:I30)</f>
        <v>0</v>
      </c>
      <c r="J31" s="15"/>
      <c r="L31" s="551"/>
    </row>
    <row r="32" spans="1:12">
      <c r="A32" s="10"/>
      <c r="B32" s="981" t="s">
        <v>339</v>
      </c>
      <c r="C32" s="979"/>
      <c r="D32" s="979"/>
      <c r="E32" s="102"/>
      <c r="F32" s="94"/>
      <c r="G32" s="225"/>
      <c r="H32" s="94"/>
      <c r="I32" s="94"/>
      <c r="J32" s="15"/>
      <c r="L32" s="551"/>
    </row>
    <row r="33" spans="1:14">
      <c r="A33" s="10"/>
      <c r="B33" s="978" t="s">
        <v>94</v>
      </c>
      <c r="C33" s="978"/>
      <c r="D33" s="978"/>
      <c r="E33" s="102"/>
      <c r="F33" s="94"/>
      <c r="G33" s="225">
        <f t="shared" ref="G33:G49" si="1">F33</f>
        <v>0</v>
      </c>
      <c r="H33" s="94"/>
      <c r="I33" s="94"/>
      <c r="J33" s="15"/>
      <c r="L33" s="1"/>
    </row>
    <row r="34" spans="1:14">
      <c r="A34" s="10"/>
      <c r="B34" s="978" t="s">
        <v>174</v>
      </c>
      <c r="C34" s="978"/>
      <c r="D34" s="978"/>
      <c r="E34" s="39"/>
      <c r="F34" s="97"/>
      <c r="G34" s="225">
        <f t="shared" si="1"/>
        <v>0</v>
      </c>
      <c r="H34" s="97"/>
      <c r="I34" s="97"/>
      <c r="J34" s="15"/>
      <c r="L34" s="1" t="s">
        <v>220</v>
      </c>
    </row>
    <row r="35" spans="1:14">
      <c r="A35" s="10"/>
      <c r="B35" s="978" t="s">
        <v>95</v>
      </c>
      <c r="C35" s="978"/>
      <c r="D35" s="978"/>
      <c r="E35" s="39"/>
      <c r="F35" s="97"/>
      <c r="G35" s="225">
        <f t="shared" si="1"/>
        <v>0</v>
      </c>
      <c r="H35" s="97"/>
      <c r="I35" s="97"/>
      <c r="J35" s="15"/>
      <c r="L35" s="551"/>
    </row>
    <row r="36" spans="1:14">
      <c r="A36" s="10"/>
      <c r="B36" s="974" t="s">
        <v>96</v>
      </c>
      <c r="C36" s="974"/>
      <c r="D36" s="977"/>
      <c r="E36" s="39"/>
      <c r="F36" s="97"/>
      <c r="G36" s="225">
        <f t="shared" si="1"/>
        <v>0</v>
      </c>
      <c r="H36" s="97"/>
      <c r="I36" s="97"/>
      <c r="J36" s="15"/>
      <c r="L36" s="551"/>
      <c r="M36" s="599"/>
      <c r="N36" s="599"/>
    </row>
    <row r="37" spans="1:14">
      <c r="A37" s="10"/>
      <c r="B37" s="974" t="s">
        <v>219</v>
      </c>
      <c r="C37" s="974"/>
      <c r="D37" s="977"/>
      <c r="E37" s="39"/>
      <c r="F37" s="97"/>
      <c r="G37" s="225">
        <f t="shared" si="1"/>
        <v>0</v>
      </c>
      <c r="H37" s="97"/>
      <c r="I37" s="97"/>
      <c r="J37" s="15"/>
      <c r="L37" s="551" t="s">
        <v>135</v>
      </c>
      <c r="M37" s="21"/>
      <c r="N37" s="21"/>
    </row>
    <row r="38" spans="1:14">
      <c r="A38" s="10"/>
      <c r="B38" s="974" t="s">
        <v>54</v>
      </c>
      <c r="C38" s="974"/>
      <c r="D38" s="977"/>
      <c r="E38" s="103"/>
      <c r="F38" s="97"/>
      <c r="G38" s="225">
        <f t="shared" si="1"/>
        <v>0</v>
      </c>
      <c r="H38" s="97"/>
      <c r="I38" s="97"/>
      <c r="J38" s="15"/>
      <c r="L38" s="554"/>
    </row>
    <row r="39" spans="1:14">
      <c r="A39" s="10"/>
      <c r="B39" s="974" t="s">
        <v>11</v>
      </c>
      <c r="C39" s="974"/>
      <c r="D39" s="977"/>
      <c r="E39" s="103"/>
      <c r="F39" s="97"/>
      <c r="G39" s="225">
        <f t="shared" si="1"/>
        <v>0</v>
      </c>
      <c r="H39" s="97"/>
      <c r="I39" s="97"/>
      <c r="J39" s="15"/>
    </row>
    <row r="40" spans="1:14">
      <c r="A40" s="10"/>
      <c r="B40" s="974" t="s">
        <v>92</v>
      </c>
      <c r="C40" s="974"/>
      <c r="D40" s="977"/>
      <c r="E40" s="104"/>
      <c r="F40" s="105"/>
      <c r="G40" s="225">
        <f t="shared" si="1"/>
        <v>0</v>
      </c>
      <c r="H40" s="105"/>
      <c r="I40" s="105"/>
      <c r="J40" s="15"/>
      <c r="L40" s="551"/>
    </row>
    <row r="41" spans="1:14">
      <c r="A41" s="10"/>
      <c r="B41" s="974" t="s">
        <v>71</v>
      </c>
      <c r="C41" s="974"/>
      <c r="D41" s="977"/>
      <c r="E41" s="104"/>
      <c r="F41" s="105"/>
      <c r="G41" s="225">
        <f t="shared" si="1"/>
        <v>0</v>
      </c>
      <c r="H41" s="105"/>
      <c r="I41" s="105"/>
      <c r="J41" s="15"/>
      <c r="L41" s="551"/>
    </row>
    <row r="42" spans="1:14">
      <c r="A42" s="10"/>
      <c r="B42" s="974" t="s">
        <v>93</v>
      </c>
      <c r="C42" s="974"/>
      <c r="D42" s="977"/>
      <c r="E42" s="104"/>
      <c r="F42" s="105"/>
      <c r="G42" s="225">
        <f t="shared" si="1"/>
        <v>0</v>
      </c>
      <c r="H42" s="105"/>
      <c r="I42" s="105"/>
      <c r="J42" s="15"/>
      <c r="L42" s="551"/>
    </row>
    <row r="43" spans="1:14">
      <c r="A43" s="10"/>
      <c r="B43" s="974" t="s">
        <v>173</v>
      </c>
      <c r="C43" s="975"/>
      <c r="D43" s="976"/>
      <c r="E43" s="104"/>
      <c r="F43" s="105"/>
      <c r="G43" s="225">
        <f t="shared" si="1"/>
        <v>0</v>
      </c>
      <c r="H43" s="105"/>
      <c r="I43" s="105"/>
      <c r="J43" s="15"/>
      <c r="L43" s="763"/>
    </row>
    <row r="44" spans="1:14">
      <c r="A44" s="10"/>
      <c r="B44" s="974" t="s">
        <v>97</v>
      </c>
      <c r="C44" s="974"/>
      <c r="D44" s="977"/>
      <c r="E44" s="104"/>
      <c r="F44" s="105"/>
      <c r="G44" s="225">
        <f t="shared" si="1"/>
        <v>0</v>
      </c>
      <c r="H44" s="105"/>
      <c r="I44" s="105"/>
      <c r="J44" s="15"/>
      <c r="L44" s="762"/>
    </row>
    <row r="45" spans="1:14">
      <c r="A45" s="10"/>
      <c r="B45" s="979"/>
      <c r="C45" s="979"/>
      <c r="D45" s="979"/>
      <c r="E45" s="104"/>
      <c r="F45" s="105"/>
      <c r="G45" s="225">
        <f t="shared" si="1"/>
        <v>0</v>
      </c>
      <c r="H45" s="105"/>
      <c r="I45" s="105"/>
      <c r="J45" s="15"/>
      <c r="L45" s="762"/>
    </row>
    <row r="46" spans="1:14">
      <c r="A46" s="10"/>
      <c r="B46" s="979"/>
      <c r="C46" s="979"/>
      <c r="D46" s="979"/>
      <c r="E46" s="104"/>
      <c r="F46" s="105"/>
      <c r="G46" s="225">
        <f t="shared" si="1"/>
        <v>0</v>
      </c>
      <c r="H46" s="105"/>
      <c r="I46" s="105"/>
      <c r="J46" s="15"/>
      <c r="L46" s="762"/>
    </row>
    <row r="47" spans="1:14" ht="12" customHeight="1">
      <c r="A47" s="10"/>
      <c r="B47" s="979"/>
      <c r="C47" s="979"/>
      <c r="D47" s="979"/>
      <c r="E47" s="103"/>
      <c r="F47" s="105"/>
      <c r="G47" s="225">
        <f t="shared" si="1"/>
        <v>0</v>
      </c>
      <c r="H47" s="105"/>
      <c r="I47" s="105"/>
      <c r="J47" s="15"/>
      <c r="L47" s="762"/>
    </row>
    <row r="48" spans="1:14" ht="12" customHeight="1">
      <c r="A48" s="10"/>
      <c r="B48" s="979"/>
      <c r="C48" s="979"/>
      <c r="D48" s="979"/>
      <c r="E48" s="103"/>
      <c r="F48" s="105"/>
      <c r="G48" s="225">
        <f t="shared" si="1"/>
        <v>0</v>
      </c>
      <c r="H48" s="105"/>
      <c r="I48" s="105"/>
      <c r="J48" s="15"/>
      <c r="L48" s="551"/>
    </row>
    <row r="49" spans="1:12" ht="12" customHeight="1">
      <c r="A49" s="10"/>
      <c r="B49" s="953"/>
      <c r="C49" s="953"/>
      <c r="D49" s="953"/>
      <c r="E49" s="171"/>
      <c r="F49" s="172"/>
      <c r="G49" s="225">
        <f t="shared" si="1"/>
        <v>0</v>
      </c>
      <c r="H49" s="172"/>
      <c r="I49" s="172"/>
      <c r="J49" s="15"/>
      <c r="L49" s="551"/>
    </row>
    <row r="50" spans="1:12" ht="13.5">
      <c r="A50" s="10"/>
      <c r="B50" s="894" t="s">
        <v>99</v>
      </c>
      <c r="C50" s="894"/>
      <c r="D50" s="894"/>
      <c r="E50" s="221" t="s">
        <v>10</v>
      </c>
      <c r="F50" s="175">
        <f>SUM(F33:F49)</f>
        <v>0</v>
      </c>
      <c r="G50" s="175">
        <f>SUM(G33:G49)</f>
        <v>0</v>
      </c>
      <c r="H50" s="175">
        <f>SUM(H33:H49)</f>
        <v>0</v>
      </c>
      <c r="I50" s="175">
        <f>SUM(I33:I49)</f>
        <v>0</v>
      </c>
      <c r="J50" s="15"/>
      <c r="L50" s="551"/>
    </row>
    <row r="51" spans="1:12" ht="13.5">
      <c r="A51" s="10"/>
      <c r="B51" s="927" t="s">
        <v>73</v>
      </c>
      <c r="C51" s="927"/>
      <c r="D51" s="927"/>
      <c r="E51" s="93" t="s">
        <v>10</v>
      </c>
      <c r="F51" s="94">
        <f>+F31+F50</f>
        <v>0</v>
      </c>
      <c r="G51" s="94">
        <f>+G31+G50</f>
        <v>0</v>
      </c>
      <c r="H51" s="94">
        <f>+H31+H50</f>
        <v>0</v>
      </c>
      <c r="I51" s="94">
        <f>+I31+I50</f>
        <v>0</v>
      </c>
      <c r="J51" s="15"/>
      <c r="L51" s="551"/>
    </row>
    <row r="52" spans="1:12" ht="13.5">
      <c r="A52" s="10"/>
      <c r="B52" s="117" t="s">
        <v>77</v>
      </c>
      <c r="C52" s="117"/>
      <c r="D52" s="117"/>
      <c r="E52" s="96" t="s">
        <v>10</v>
      </c>
      <c r="F52" s="97">
        <f>+F9+F51</f>
        <v>0</v>
      </c>
      <c r="G52" s="97">
        <f>+G9+G51</f>
        <v>0</v>
      </c>
      <c r="H52" s="97">
        <f>+H9+H51</f>
        <v>0</v>
      </c>
      <c r="I52" s="97">
        <f>+I9+I51</f>
        <v>0</v>
      </c>
      <c r="J52" s="15"/>
      <c r="L52" s="551"/>
    </row>
    <row r="53" spans="1:12" ht="13.5">
      <c r="A53" s="24"/>
      <c r="B53" s="114" t="s">
        <v>78</v>
      </c>
      <c r="C53" s="114"/>
      <c r="D53" s="115"/>
      <c r="E53" s="113" t="s">
        <v>10</v>
      </c>
      <c r="F53" s="112">
        <f>+F10+F51</f>
        <v>0</v>
      </c>
      <c r="G53" s="316" t="s">
        <v>181</v>
      </c>
      <c r="H53" s="112">
        <f>+H10+H51</f>
        <v>0</v>
      </c>
      <c r="I53" s="112">
        <f>+I10+I51</f>
        <v>0</v>
      </c>
      <c r="J53" s="118"/>
      <c r="K53" s="19"/>
      <c r="L53" s="220"/>
    </row>
    <row r="54" spans="1:12" ht="23.25" customHeight="1">
      <c r="A54" s="10"/>
      <c r="B54" s="987" t="s">
        <v>358</v>
      </c>
      <c r="C54" s="988"/>
      <c r="D54" s="988"/>
      <c r="E54" s="988"/>
      <c r="F54" s="988"/>
      <c r="G54" s="988"/>
      <c r="H54" s="988"/>
      <c r="I54" s="988"/>
      <c r="J54" s="15"/>
      <c r="K54" s="19"/>
      <c r="L54" s="220"/>
    </row>
    <row r="55" spans="1:12" ht="24.75" customHeight="1">
      <c r="A55" s="10"/>
      <c r="B55" s="984" t="s">
        <v>359</v>
      </c>
      <c r="C55" s="985"/>
      <c r="D55" s="985"/>
      <c r="E55" s="985"/>
      <c r="F55" s="985"/>
      <c r="G55" s="985"/>
      <c r="H55" s="985"/>
      <c r="I55" s="985"/>
      <c r="J55" s="15"/>
      <c r="K55" s="19"/>
      <c r="L55" s="13"/>
    </row>
    <row r="56" spans="1:12" ht="12.75" customHeight="1">
      <c r="A56" s="10"/>
      <c r="B56" s="984" t="s">
        <v>303</v>
      </c>
      <c r="C56" s="985"/>
      <c r="D56" s="985"/>
      <c r="E56" s="985"/>
      <c r="F56" s="985"/>
      <c r="G56" s="985"/>
      <c r="H56" s="985"/>
      <c r="I56" s="985"/>
      <c r="J56" s="15"/>
      <c r="K56" s="19"/>
      <c r="L56" s="13"/>
    </row>
    <row r="57" spans="1:12">
      <c r="A57" s="931" t="s">
        <v>14</v>
      </c>
      <c r="B57" s="932"/>
      <c r="C57" s="932"/>
      <c r="D57" s="932"/>
      <c r="E57" s="932"/>
      <c r="F57" s="932"/>
      <c r="G57" s="932"/>
      <c r="H57" s="932"/>
      <c r="I57" s="932"/>
      <c r="J57" s="26"/>
      <c r="K57" s="19"/>
      <c r="L57" s="13"/>
    </row>
    <row r="58" spans="1:12" ht="24" customHeight="1">
      <c r="A58" s="24"/>
      <c r="B58" s="930"/>
      <c r="C58" s="918"/>
      <c r="D58" s="918"/>
      <c r="E58" s="918"/>
      <c r="F58" s="918"/>
      <c r="G58" s="918"/>
      <c r="H58" s="918"/>
      <c r="I58" s="918"/>
      <c r="J58" s="25"/>
      <c r="K58" s="19"/>
      <c r="L58" s="13"/>
    </row>
    <row r="59" spans="1:12">
      <c r="A59" s="13"/>
      <c r="B59" s="13"/>
      <c r="C59" s="13"/>
      <c r="D59" s="13"/>
      <c r="E59" s="14"/>
      <c r="F59" s="67"/>
      <c r="G59" s="67"/>
      <c r="H59" s="67"/>
      <c r="I59" s="67"/>
      <c r="J59" s="13"/>
      <c r="K59" s="50"/>
      <c r="L59" s="21"/>
    </row>
    <row r="60" spans="1:12">
      <c r="A60" s="13"/>
      <c r="B60" s="13"/>
      <c r="C60" s="13"/>
      <c r="D60" s="13"/>
      <c r="E60" s="14"/>
      <c r="F60" s="67"/>
      <c r="G60" s="67"/>
      <c r="H60" s="67"/>
      <c r="I60" s="67"/>
      <c r="J60" s="13"/>
      <c r="K60" s="50"/>
      <c r="L60" s="21"/>
    </row>
    <row r="61" spans="1:12" ht="21.75" customHeight="1"/>
    <row r="62" spans="1:12" ht="3.75" customHeight="1"/>
    <row r="63" spans="1:12" ht="12.75" customHeight="1"/>
    <row r="64" spans="1:12" ht="12.75" customHeight="1"/>
    <row r="69" ht="12.75" customHeight="1"/>
    <row r="70" ht="12.75" customHeight="1"/>
    <row r="71" ht="12.75" customHeight="1"/>
    <row r="72" ht="12.75" customHeight="1"/>
    <row r="73" ht="12.75" customHeight="1"/>
    <row r="74" ht="12.75" customHeight="1"/>
    <row r="75" ht="12.75" customHeight="1"/>
    <row r="76" ht="12.75" customHeight="1"/>
    <row r="77" ht="6.75" customHeight="1"/>
    <row r="79" ht="39.75" customHeight="1"/>
    <row r="94" ht="18" customHeight="1"/>
    <row r="97" spans="1:10">
      <c r="A97" s="1"/>
      <c r="B97" s="1"/>
      <c r="C97" s="1"/>
      <c r="D97" s="1"/>
      <c r="E97" s="1"/>
      <c r="F97" s="1"/>
      <c r="G97" s="1"/>
      <c r="H97" s="1"/>
      <c r="I97" s="1"/>
      <c r="J97" s="1"/>
    </row>
    <row r="99" spans="1:10">
      <c r="A99" s="982"/>
      <c r="B99" s="982"/>
      <c r="C99" s="982"/>
      <c r="D99" s="982"/>
      <c r="E99" s="982"/>
      <c r="F99" s="982"/>
      <c r="G99" s="982"/>
    </row>
    <row r="100" spans="1:10">
      <c r="A100" s="21"/>
      <c r="B100" s="21"/>
      <c r="C100" s="21"/>
      <c r="D100" s="21"/>
      <c r="E100" s="21"/>
      <c r="F100" s="21"/>
      <c r="G100" s="21"/>
    </row>
    <row r="101" spans="1:10">
      <c r="A101" s="982"/>
      <c r="B101" s="982"/>
      <c r="C101" s="982"/>
      <c r="D101" s="982"/>
      <c r="E101" s="982"/>
      <c r="F101" s="982"/>
      <c r="G101" s="982"/>
    </row>
    <row r="102" spans="1:10">
      <c r="A102" s="982"/>
      <c r="B102" s="982"/>
      <c r="C102" s="982"/>
      <c r="D102" s="982"/>
      <c r="E102" s="982"/>
      <c r="F102" s="982"/>
      <c r="G102" s="982"/>
    </row>
    <row r="103" spans="1:10">
      <c r="A103" s="982"/>
      <c r="B103" s="982"/>
      <c r="C103" s="982"/>
      <c r="D103" s="982"/>
      <c r="E103" s="982"/>
      <c r="F103" s="982"/>
      <c r="G103" s="982"/>
    </row>
    <row r="104" spans="1:10">
      <c r="A104" s="982"/>
      <c r="B104" s="982"/>
      <c r="C104" s="982"/>
      <c r="D104" s="982"/>
      <c r="E104" s="982"/>
      <c r="F104" s="982"/>
      <c r="G104" s="982"/>
    </row>
    <row r="105" spans="1:10">
      <c r="A105" s="21"/>
      <c r="B105" s="21"/>
      <c r="C105" s="21"/>
      <c r="D105" s="21"/>
      <c r="E105" s="21"/>
      <c r="F105" s="21"/>
      <c r="G105" s="21"/>
    </row>
    <row r="106" spans="1:10">
      <c r="A106" s="982"/>
      <c r="B106" s="982"/>
      <c r="C106" s="982"/>
      <c r="D106" s="982"/>
      <c r="E106" s="982"/>
      <c r="F106" s="982"/>
      <c r="G106" s="982"/>
    </row>
    <row r="107" spans="1:10">
      <c r="A107" s="21"/>
      <c r="B107" s="21"/>
      <c r="C107" s="21"/>
      <c r="D107" s="21"/>
      <c r="E107" s="21"/>
      <c r="F107" s="21"/>
      <c r="G107" s="21"/>
    </row>
  </sheetData>
  <mergeCells count="62">
    <mergeCell ref="B22:D22"/>
    <mergeCell ref="B20:D20"/>
    <mergeCell ref="A5:J5"/>
    <mergeCell ref="A4:J4"/>
    <mergeCell ref="H1:I1"/>
    <mergeCell ref="H2:I2"/>
    <mergeCell ref="A1:B1"/>
    <mergeCell ref="A2:B2"/>
    <mergeCell ref="C1:E1"/>
    <mergeCell ref="B9:D9"/>
    <mergeCell ref="B10:D10"/>
    <mergeCell ref="B11:D11"/>
    <mergeCell ref="B14:D14"/>
    <mergeCell ref="B15:D15"/>
    <mergeCell ref="B21:D21"/>
    <mergeCell ref="B8:D8"/>
    <mergeCell ref="A57:I57"/>
    <mergeCell ref="B56:I56"/>
    <mergeCell ref="B51:D51"/>
    <mergeCell ref="B50:D50"/>
    <mergeCell ref="B54:I54"/>
    <mergeCell ref="B49:D49"/>
    <mergeCell ref="B12:D12"/>
    <mergeCell ref="B13:D13"/>
    <mergeCell ref="B23:D23"/>
    <mergeCell ref="A104:G104"/>
    <mergeCell ref="B55:I55"/>
    <mergeCell ref="B58:I58"/>
    <mergeCell ref="B26:D26"/>
    <mergeCell ref="B27:D27"/>
    <mergeCell ref="B28:D28"/>
    <mergeCell ref="B29:D29"/>
    <mergeCell ref="B16:D16"/>
    <mergeCell ref="B17:D17"/>
    <mergeCell ref="B18:D18"/>
    <mergeCell ref="B19:D19"/>
    <mergeCell ref="B24:D24"/>
    <mergeCell ref="A106:G106"/>
    <mergeCell ref="A99:G99"/>
    <mergeCell ref="A101:G101"/>
    <mergeCell ref="A102:G102"/>
    <mergeCell ref="A103:G103"/>
    <mergeCell ref="B25:D25"/>
    <mergeCell ref="B40:D40"/>
    <mergeCell ref="B41:D41"/>
    <mergeCell ref="B42:D42"/>
    <mergeCell ref="B30:D30"/>
    <mergeCell ref="B31:D31"/>
    <mergeCell ref="B33:D33"/>
    <mergeCell ref="B32:D32"/>
    <mergeCell ref="B43:D43"/>
    <mergeCell ref="B44:D44"/>
    <mergeCell ref="B34:D34"/>
    <mergeCell ref="B48:D48"/>
    <mergeCell ref="B47:D47"/>
    <mergeCell ref="B35:D35"/>
    <mergeCell ref="B36:D36"/>
    <mergeCell ref="B37:D37"/>
    <mergeCell ref="B38:D38"/>
    <mergeCell ref="B39:D39"/>
    <mergeCell ref="B45:D45"/>
    <mergeCell ref="B46:D46"/>
  </mergeCells>
  <phoneticPr fontId="0" type="noConversion"/>
  <printOptions horizontalCentered="1" headings="1"/>
  <pageMargins left="0" right="0" top="0.75" bottom="0.5" header="0.25" footer="0.25"/>
  <pageSetup scale="84" orientation="portrait" r:id="rId1"/>
  <headerFooter alignWithMargins="0">
    <oddHeader>&amp;L&amp;8Form Date:  August 2001
Form Revised:  June 2016&amp;C&amp;"Arial,Bold"Oklahoma State Regents for Higher Education&amp;"Arial,Regular"
&amp;"Arial,Bold"&amp;14Student Cost Survey FY2017</oddHeader>
    <oddFooter>&amp;L&amp;8Printed:  &amp;D  &amp;T   &amp;Z&amp;F  &amp;A</oddFooter>
  </headerFooter>
  <rowBreaks count="1" manualBreakCount="1">
    <brk id="5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pageSetUpPr fitToPage="1"/>
  </sheetPr>
  <dimension ref="A1:M85"/>
  <sheetViews>
    <sheetView showGridLines="0" topLeftCell="A16" zoomScaleNormal="100" workbookViewId="0">
      <selection activeCell="B4" sqref="B4"/>
    </sheetView>
  </sheetViews>
  <sheetFormatPr defaultRowHeight="12.75"/>
  <cols>
    <col min="1" max="1" width="1.28515625" customWidth="1"/>
    <col min="2" max="2" width="60.140625" customWidth="1"/>
    <col min="3" max="3" width="17.140625" customWidth="1"/>
    <col min="4" max="4" width="15.7109375" customWidth="1"/>
    <col min="5" max="5" width="1.28515625" customWidth="1"/>
    <col min="6" max="6" width="18.7109375" hidden="1" customWidth="1"/>
    <col min="7" max="7" width="1.5703125" customWidth="1"/>
    <col min="8" max="8" width="30.140625" customWidth="1"/>
    <col min="9" max="9" width="14.28515625" customWidth="1"/>
    <col min="10" max="10" width="55.7109375" customWidth="1"/>
    <col min="11" max="11" width="2" customWidth="1"/>
    <col min="12" max="12" width="29" bestFit="1" customWidth="1"/>
    <col min="13" max="13" width="15.85546875" customWidth="1"/>
  </cols>
  <sheetData>
    <row r="1" spans="1:13" ht="6" customHeight="1"/>
    <row r="2" spans="1:13">
      <c r="B2" s="498" t="s">
        <v>191</v>
      </c>
      <c r="C2" s="338"/>
      <c r="D2" s="338"/>
      <c r="H2" s="563" t="s">
        <v>211</v>
      </c>
    </row>
    <row r="3" spans="1:13" ht="18.75">
      <c r="B3" s="499" t="s">
        <v>304</v>
      </c>
      <c r="C3" s="338"/>
      <c r="D3" s="338"/>
    </row>
    <row r="5" spans="1:13" ht="14.25">
      <c r="A5" s="7"/>
      <c r="B5" s="28" t="s">
        <v>360</v>
      </c>
      <c r="C5" s="897">
        <f>'1 - College Board Cost Data'!C3:E3</f>
        <v>0</v>
      </c>
      <c r="D5" s="930"/>
      <c r="E5" s="1"/>
      <c r="F5" s="1"/>
      <c r="G5" s="1"/>
      <c r="H5" s="612"/>
      <c r="L5" s="754" t="s">
        <v>242</v>
      </c>
      <c r="M5" s="754" t="s">
        <v>242</v>
      </c>
    </row>
    <row r="6" spans="1:13" ht="14.25">
      <c r="A6" s="7"/>
      <c r="B6" s="28"/>
      <c r="C6" s="359"/>
      <c r="D6" s="241"/>
      <c r="E6" s="1"/>
      <c r="F6" s="1"/>
      <c r="G6" s="1"/>
      <c r="I6" s="668"/>
      <c r="L6" s="755" t="s">
        <v>241</v>
      </c>
      <c r="M6" s="755" t="s">
        <v>244</v>
      </c>
    </row>
    <row r="7" spans="1:13" ht="15.75">
      <c r="A7" s="7"/>
      <c r="B7" s="752" t="s">
        <v>56</v>
      </c>
      <c r="C7" s="559"/>
      <c r="D7" s="132"/>
      <c r="E7" s="1"/>
      <c r="F7" s="1"/>
      <c r="G7" s="1"/>
      <c r="H7" s="750" t="s">
        <v>245</v>
      </c>
      <c r="I7" s="751"/>
      <c r="L7" s="756" t="s">
        <v>243</v>
      </c>
      <c r="M7" s="424"/>
    </row>
    <row r="8" spans="1:13">
      <c r="A8" s="7"/>
      <c r="B8" s="565"/>
      <c r="C8" s="566"/>
      <c r="D8" s="567"/>
      <c r="E8" s="26"/>
      <c r="F8" s="13"/>
      <c r="G8" s="15"/>
      <c r="H8" s="606"/>
      <c r="I8" s="360" t="s">
        <v>240</v>
      </c>
      <c r="J8" s="19"/>
      <c r="K8" s="19"/>
      <c r="L8" s="748" t="s">
        <v>57</v>
      </c>
      <c r="M8" s="749" t="s">
        <v>57</v>
      </c>
    </row>
    <row r="9" spans="1:13">
      <c r="A9" s="7"/>
      <c r="B9" s="568" t="s">
        <v>361</v>
      </c>
      <c r="C9" s="21"/>
      <c r="D9" s="596">
        <v>0</v>
      </c>
      <c r="E9" s="15"/>
      <c r="F9" s="13"/>
      <c r="G9" s="15"/>
      <c r="H9" s="607" t="s">
        <v>223</v>
      </c>
      <c r="I9" s="608">
        <v>0</v>
      </c>
      <c r="J9" s="19"/>
      <c r="K9" s="19"/>
      <c r="L9" s="671">
        <v>1984160</v>
      </c>
      <c r="M9" s="672">
        <v>4634</v>
      </c>
    </row>
    <row r="10" spans="1:13">
      <c r="A10" s="7"/>
      <c r="B10" s="857" t="s">
        <v>362</v>
      </c>
      <c r="C10" s="50"/>
      <c r="D10" s="561">
        <v>0</v>
      </c>
      <c r="E10" s="15"/>
      <c r="F10" s="13"/>
      <c r="G10" s="15"/>
      <c r="H10" s="669" t="s">
        <v>270</v>
      </c>
      <c r="I10" s="623">
        <v>0</v>
      </c>
      <c r="J10" s="551" t="s">
        <v>265</v>
      </c>
      <c r="K10" s="19"/>
      <c r="L10" s="675">
        <v>1202635</v>
      </c>
      <c r="M10" s="623">
        <v>3713</v>
      </c>
    </row>
    <row r="11" spans="1:13">
      <c r="A11" s="7"/>
      <c r="B11" s="857" t="s">
        <v>363</v>
      </c>
      <c r="C11" s="858"/>
      <c r="D11" s="561">
        <v>0</v>
      </c>
      <c r="E11" s="15"/>
      <c r="F11" s="13"/>
      <c r="G11" s="15"/>
      <c r="H11" s="669" t="s">
        <v>269</v>
      </c>
      <c r="I11" s="623">
        <v>0</v>
      </c>
      <c r="J11" s="551" t="s">
        <v>266</v>
      </c>
      <c r="K11" s="19"/>
      <c r="L11" s="675">
        <v>384400</v>
      </c>
      <c r="M11" s="623">
        <v>354</v>
      </c>
    </row>
    <row r="12" spans="1:13" ht="12.75" customHeight="1">
      <c r="A12" s="7"/>
      <c r="B12" s="1010" t="s">
        <v>364</v>
      </c>
      <c r="C12" s="1011"/>
      <c r="D12" s="561">
        <v>0</v>
      </c>
      <c r="E12" s="15"/>
      <c r="F12" s="13"/>
      <c r="G12" s="15"/>
      <c r="H12" s="669" t="s">
        <v>268</v>
      </c>
      <c r="I12" s="623">
        <v>0</v>
      </c>
      <c r="J12" s="551" t="s">
        <v>271</v>
      </c>
      <c r="K12" s="19"/>
      <c r="L12" s="675">
        <v>330000</v>
      </c>
      <c r="M12" s="623">
        <v>200</v>
      </c>
    </row>
    <row r="13" spans="1:13">
      <c r="A13" s="7"/>
      <c r="B13" s="857" t="s">
        <v>365</v>
      </c>
      <c r="C13" s="858"/>
      <c r="D13" s="561">
        <v>0</v>
      </c>
      <c r="E13" s="15"/>
      <c r="F13" s="13"/>
      <c r="G13" s="15"/>
      <c r="H13" s="670" t="s">
        <v>229</v>
      </c>
      <c r="I13" s="623">
        <v>0</v>
      </c>
      <c r="J13" s="551" t="s">
        <v>272</v>
      </c>
      <c r="K13" s="19"/>
      <c r="L13" s="675">
        <v>67125</v>
      </c>
      <c r="M13" s="623">
        <v>367</v>
      </c>
    </row>
    <row r="14" spans="1:13">
      <c r="A14" s="7"/>
      <c r="B14" s="569" t="s">
        <v>366</v>
      </c>
      <c r="C14" s="570"/>
      <c r="D14" s="562">
        <f>SUM(D10:D13)</f>
        <v>0</v>
      </c>
      <c r="E14" s="15"/>
      <c r="F14" s="13"/>
      <c r="G14" s="15"/>
      <c r="H14" s="610" t="s">
        <v>230</v>
      </c>
      <c r="I14" s="609">
        <f>SUM(I10:I13)</f>
        <v>0</v>
      </c>
      <c r="J14" s="551" t="s">
        <v>267</v>
      </c>
      <c r="K14" s="19"/>
      <c r="L14" s="676">
        <v>1984160</v>
      </c>
      <c r="M14" s="673">
        <f>SUM(M10:M13)</f>
        <v>4634</v>
      </c>
    </row>
    <row r="15" spans="1:13">
      <c r="A15" s="7"/>
      <c r="B15" s="571" t="s">
        <v>367</v>
      </c>
      <c r="C15" s="572"/>
      <c r="D15" s="573">
        <f>+D9-D14</f>
        <v>0</v>
      </c>
      <c r="E15" s="25"/>
      <c r="F15" s="13"/>
      <c r="G15" s="15"/>
      <c r="H15" s="610" t="s">
        <v>185</v>
      </c>
      <c r="I15" s="611">
        <f>+I9-I14</f>
        <v>0</v>
      </c>
      <c r="J15" s="19"/>
      <c r="K15" s="19"/>
      <c r="L15" s="677">
        <f>+L9-L14</f>
        <v>0</v>
      </c>
      <c r="M15" s="674">
        <f>+M9-M14</f>
        <v>0</v>
      </c>
    </row>
    <row r="16" spans="1:13">
      <c r="A16" s="7"/>
      <c r="B16" s="574" t="s">
        <v>368</v>
      </c>
      <c r="C16" s="560"/>
      <c r="D16" s="362"/>
      <c r="E16" s="1"/>
      <c r="F16" s="1"/>
      <c r="G16" s="1"/>
      <c r="J16" s="19"/>
      <c r="K16" s="19"/>
      <c r="L16" s="551"/>
    </row>
    <row r="17" spans="1:8" ht="39.75" customHeight="1">
      <c r="A17" s="7"/>
      <c r="B17" s="1008"/>
      <c r="C17" s="1009"/>
      <c r="D17" s="1009"/>
      <c r="E17" s="1"/>
      <c r="F17" s="1"/>
      <c r="G17" s="1"/>
      <c r="H17" s="1"/>
    </row>
    <row r="18" spans="1:8" ht="6" customHeight="1">
      <c r="A18" s="1"/>
      <c r="B18" s="41"/>
      <c r="C18" s="27"/>
      <c r="D18" s="7"/>
      <c r="E18" s="1"/>
      <c r="F18" s="1"/>
      <c r="G18" s="1"/>
      <c r="H18" s="1"/>
    </row>
    <row r="19" spans="1:8" ht="6" customHeight="1">
      <c r="A19" s="29"/>
      <c r="B19" s="5"/>
      <c r="C19" s="5"/>
      <c r="D19" s="5"/>
      <c r="E19" s="26"/>
      <c r="F19" s="1"/>
      <c r="G19" s="1"/>
      <c r="H19" s="1"/>
    </row>
    <row r="20" spans="1:8" ht="23.25" customHeight="1">
      <c r="A20" s="10"/>
      <c r="B20" s="998" t="s">
        <v>305</v>
      </c>
      <c r="C20" s="999"/>
      <c r="D20" s="1000"/>
      <c r="E20" s="15"/>
      <c r="F20" s="317" t="s">
        <v>182</v>
      </c>
      <c r="G20" s="317"/>
      <c r="H20" s="1"/>
    </row>
    <row r="21" spans="1:8">
      <c r="A21" s="10"/>
      <c r="B21" s="214" t="s">
        <v>257</v>
      </c>
      <c r="C21" s="215"/>
      <c r="D21" s="216"/>
      <c r="E21" s="15"/>
      <c r="F21" s="1"/>
      <c r="G21" s="1"/>
      <c r="H21" s="1"/>
    </row>
    <row r="22" spans="1:8" ht="24.75" customHeight="1" thickBot="1">
      <c r="A22" s="10"/>
      <c r="B22" s="558" t="s">
        <v>117</v>
      </c>
      <c r="C22" s="42" t="s">
        <v>5</v>
      </c>
      <c r="D22" s="42" t="s">
        <v>55</v>
      </c>
      <c r="E22" s="318"/>
      <c r="F22" s="433" t="s">
        <v>218</v>
      </c>
      <c r="G22" s="577"/>
      <c r="H22" s="1"/>
    </row>
    <row r="23" spans="1:8">
      <c r="A23" s="10"/>
      <c r="B23" s="168" t="s">
        <v>369</v>
      </c>
      <c r="C23" s="143">
        <f>D10</f>
        <v>0</v>
      </c>
      <c r="D23" s="143">
        <f>D11</f>
        <v>0</v>
      </c>
      <c r="E23" s="15"/>
      <c r="F23" s="380">
        <f>+C23+D23</f>
        <v>0</v>
      </c>
      <c r="G23" s="575"/>
      <c r="H23" s="576" t="s">
        <v>58</v>
      </c>
    </row>
    <row r="24" spans="1:8">
      <c r="A24" s="10"/>
      <c r="B24" s="7" t="s">
        <v>113</v>
      </c>
      <c r="C24" s="185"/>
      <c r="D24" s="185"/>
      <c r="E24" s="15"/>
      <c r="H24" s="1"/>
    </row>
    <row r="25" spans="1:8">
      <c r="A25" s="10"/>
      <c r="B25" s="7" t="s">
        <v>114</v>
      </c>
      <c r="C25" s="189">
        <v>0</v>
      </c>
      <c r="D25" s="189">
        <v>0</v>
      </c>
      <c r="E25" s="15"/>
      <c r="F25" s="305" t="s">
        <v>166</v>
      </c>
      <c r="G25" s="305"/>
      <c r="H25" s="1"/>
    </row>
    <row r="26" spans="1:8">
      <c r="A26" s="10"/>
      <c r="B26" s="7" t="s">
        <v>115</v>
      </c>
      <c r="C26" s="189">
        <v>0</v>
      </c>
      <c r="D26" s="189">
        <v>0</v>
      </c>
      <c r="E26" s="15"/>
      <c r="F26" s="305" t="s">
        <v>166</v>
      </c>
      <c r="G26" s="305"/>
      <c r="H26" s="1"/>
    </row>
    <row r="27" spans="1:8">
      <c r="A27" s="10"/>
      <c r="B27" s="186" t="s">
        <v>370</v>
      </c>
      <c r="C27" s="189">
        <v>0</v>
      </c>
      <c r="D27" s="189">
        <v>0</v>
      </c>
      <c r="E27" s="15"/>
      <c r="F27" s="305" t="s">
        <v>166</v>
      </c>
      <c r="G27" s="305"/>
      <c r="H27" s="1"/>
    </row>
    <row r="28" spans="1:8" ht="13.5" thickBot="1">
      <c r="A28" s="10"/>
      <c r="B28" s="187" t="s">
        <v>369</v>
      </c>
      <c r="C28" s="188">
        <f>+C23-C25-C26-C27</f>
        <v>0</v>
      </c>
      <c r="D28" s="188">
        <f>+D23-D25-D26-D27</f>
        <v>0</v>
      </c>
      <c r="E28" s="15"/>
      <c r="H28" s="1"/>
    </row>
    <row r="29" spans="1:8" ht="13.5" thickBot="1">
      <c r="A29" s="10"/>
      <c r="B29" s="77" t="s">
        <v>306</v>
      </c>
      <c r="C29" s="65">
        <f>I10</f>
        <v>0</v>
      </c>
      <c r="D29" s="65">
        <f>I11</f>
        <v>0</v>
      </c>
      <c r="E29" s="15"/>
      <c r="F29" s="305" t="s">
        <v>145</v>
      </c>
      <c r="G29" s="305"/>
      <c r="H29" s="753" t="s">
        <v>264</v>
      </c>
    </row>
    <row r="30" spans="1:8" ht="6.75" customHeight="1">
      <c r="A30" s="10"/>
      <c r="B30" s="13"/>
      <c r="C30" s="34"/>
      <c r="D30" s="34"/>
      <c r="E30" s="15"/>
      <c r="H30" s="1"/>
    </row>
    <row r="31" spans="1:8" ht="13.5" thickBot="1">
      <c r="A31" s="10"/>
      <c r="B31" s="76" t="s">
        <v>371</v>
      </c>
      <c r="C31" s="66" t="e">
        <f>+C28/C29</f>
        <v>#DIV/0!</v>
      </c>
      <c r="D31" s="66" t="e">
        <f>+D28/D29</f>
        <v>#DIV/0!</v>
      </c>
      <c r="E31" s="15"/>
      <c r="H31" s="1"/>
    </row>
    <row r="32" spans="1:8" ht="7.5" customHeight="1" thickTop="1">
      <c r="A32" s="24"/>
      <c r="B32" s="22"/>
      <c r="C32" s="22"/>
      <c r="D32" s="43"/>
      <c r="E32" s="25"/>
      <c r="H32" s="1"/>
    </row>
    <row r="33" spans="1:8" ht="5.25" customHeight="1">
      <c r="A33" s="48"/>
      <c r="B33" s="21"/>
      <c r="C33" s="21"/>
      <c r="D33" s="21"/>
      <c r="E33" s="47"/>
      <c r="H33" s="1"/>
    </row>
    <row r="34" spans="1:8" ht="45.75" customHeight="1">
      <c r="A34" s="52"/>
      <c r="B34" s="1001" t="s">
        <v>372</v>
      </c>
      <c r="C34" s="1001"/>
      <c r="D34" s="1001"/>
      <c r="E34" s="53"/>
      <c r="H34" s="564"/>
    </row>
    <row r="35" spans="1:8" ht="15.75" customHeight="1">
      <c r="H35" s="1"/>
    </row>
    <row r="36" spans="1:8" ht="18" customHeight="1">
      <c r="A36" s="1003" t="s">
        <v>3</v>
      </c>
      <c r="B36" s="1004"/>
      <c r="C36" s="1004"/>
      <c r="D36" s="1004"/>
      <c r="E36" s="46"/>
      <c r="H36" s="1"/>
    </row>
    <row r="37" spans="1:8" ht="12.75" customHeight="1">
      <c r="A37" s="1005" t="s">
        <v>74</v>
      </c>
      <c r="B37" s="1006"/>
      <c r="C37" s="1006"/>
      <c r="D37" s="1006"/>
      <c r="E37" s="47"/>
      <c r="H37" s="1"/>
    </row>
    <row r="38" spans="1:8" ht="6" customHeight="1">
      <c r="A38" s="24"/>
      <c r="B38" s="22"/>
      <c r="C38" s="22"/>
      <c r="D38" s="22"/>
      <c r="E38" s="53"/>
      <c r="H38" s="1"/>
    </row>
    <row r="39" spans="1:8" ht="12.75" customHeight="1">
      <c r="A39" s="4" t="s">
        <v>15</v>
      </c>
      <c r="B39" s="5"/>
      <c r="C39" s="5"/>
      <c r="D39" s="5"/>
      <c r="E39" s="46"/>
      <c r="H39" s="1"/>
    </row>
    <row r="40" spans="1:8" ht="30" customHeight="1">
      <c r="A40" s="10"/>
      <c r="B40" s="203" t="s">
        <v>373</v>
      </c>
      <c r="C40" s="202"/>
      <c r="D40" s="202"/>
      <c r="E40" s="47"/>
      <c r="H40" s="1"/>
    </row>
    <row r="41" spans="1:8" ht="6.75" customHeight="1">
      <c r="A41" s="10"/>
      <c r="B41" s="13"/>
      <c r="C41" s="13"/>
      <c r="D41" s="13"/>
      <c r="E41" s="47"/>
      <c r="H41" s="1"/>
    </row>
    <row r="42" spans="1:8" ht="12.75" customHeight="1">
      <c r="A42" s="6"/>
      <c r="B42" s="200" t="s">
        <v>16</v>
      </c>
      <c r="C42" s="5"/>
      <c r="D42" s="5"/>
      <c r="E42" s="47"/>
      <c r="H42" s="1"/>
    </row>
    <row r="43" spans="1:8" ht="12.75" customHeight="1">
      <c r="A43" s="10"/>
      <c r="B43" s="7"/>
      <c r="C43" s="8" t="s">
        <v>5</v>
      </c>
      <c r="D43" s="8" t="s">
        <v>6</v>
      </c>
      <c r="E43" s="47"/>
      <c r="H43" s="1"/>
    </row>
    <row r="44" spans="1:8" ht="12.75" customHeight="1" thickBot="1">
      <c r="A44" s="10"/>
      <c r="B44" s="11" t="s">
        <v>17</v>
      </c>
      <c r="C44" s="12" t="s">
        <v>70</v>
      </c>
      <c r="D44" s="12" t="s">
        <v>8</v>
      </c>
      <c r="E44" s="47"/>
      <c r="H44" s="1"/>
    </row>
    <row r="45" spans="1:8" ht="12.75" customHeight="1">
      <c r="A45" s="10"/>
      <c r="B45" s="73" t="s">
        <v>18</v>
      </c>
      <c r="C45" s="201">
        <v>0</v>
      </c>
      <c r="D45" s="201">
        <v>0</v>
      </c>
      <c r="E45" s="47"/>
      <c r="H45" s="1"/>
    </row>
    <row r="46" spans="1:8" ht="12.75" customHeight="1">
      <c r="A46" s="24"/>
      <c r="B46" s="22"/>
      <c r="C46" s="22"/>
      <c r="D46" s="22"/>
      <c r="E46" s="53"/>
      <c r="H46" s="1"/>
    </row>
    <row r="47" spans="1:8" ht="15.75" customHeight="1">
      <c r="H47" s="1"/>
    </row>
    <row r="48" spans="1:8" ht="6" customHeight="1">
      <c r="A48" s="44"/>
      <c r="B48" s="45"/>
      <c r="C48" s="45"/>
      <c r="D48" s="45"/>
      <c r="E48" s="46"/>
      <c r="H48" s="1"/>
    </row>
    <row r="49" spans="1:10" ht="15.75">
      <c r="A49" s="10"/>
      <c r="B49" s="951" t="s">
        <v>307</v>
      </c>
      <c r="C49" s="1007"/>
      <c r="D49" s="1007"/>
      <c r="E49" s="139"/>
      <c r="F49" s="124"/>
      <c r="G49" s="124"/>
      <c r="H49" s="532"/>
      <c r="I49" s="71"/>
      <c r="J49" s="13"/>
    </row>
    <row r="50" spans="1:10" ht="6" customHeight="1">
      <c r="A50" s="24"/>
      <c r="B50" s="140"/>
      <c r="C50" s="141"/>
      <c r="D50" s="141"/>
      <c r="E50" s="142"/>
      <c r="F50" s="71"/>
      <c r="G50" s="71"/>
      <c r="H50" s="532"/>
      <c r="I50" s="71"/>
      <c r="J50" s="13"/>
    </row>
    <row r="51" spans="1:10" ht="6.75" customHeight="1">
      <c r="A51" s="29"/>
      <c r="B51" s="72"/>
      <c r="C51" s="69"/>
      <c r="D51" s="69"/>
      <c r="E51" s="135"/>
      <c r="F51" s="70"/>
      <c r="G51" s="70"/>
      <c r="H51" s="13"/>
    </row>
    <row r="52" spans="1:10" ht="15.75">
      <c r="A52" s="10"/>
      <c r="B52" s="68"/>
      <c r="C52" s="8" t="s">
        <v>5</v>
      </c>
      <c r="D52" s="8" t="s">
        <v>6</v>
      </c>
      <c r="E52" s="136"/>
      <c r="F52" s="21"/>
      <c r="G52" s="21"/>
      <c r="H52" s="13"/>
    </row>
    <row r="53" spans="1:10" ht="13.5" thickBot="1">
      <c r="A53" s="10"/>
      <c r="B53" s="11" t="s">
        <v>85</v>
      </c>
      <c r="C53" s="12" t="s">
        <v>70</v>
      </c>
      <c r="D53" s="12" t="s">
        <v>8</v>
      </c>
      <c r="E53" s="136"/>
      <c r="F53" s="21"/>
      <c r="G53" s="21"/>
      <c r="H53" s="13"/>
    </row>
    <row r="54" spans="1:10">
      <c r="A54" s="10"/>
      <c r="B54" s="73" t="s">
        <v>82</v>
      </c>
      <c r="C54" s="74">
        <f>'3 - Under &amp; Grad Tuition MFees '!F9</f>
        <v>0</v>
      </c>
      <c r="D54" s="74">
        <f>'3 - Under &amp; Grad Tuition MFees '!I9</f>
        <v>0</v>
      </c>
      <c r="E54" s="137"/>
      <c r="F54" s="50"/>
      <c r="G54" s="50"/>
      <c r="H54" s="220" t="s">
        <v>143</v>
      </c>
    </row>
    <row r="55" spans="1:10">
      <c r="A55" s="10"/>
      <c r="B55" s="37" t="s">
        <v>112</v>
      </c>
      <c r="C55" s="18">
        <f>'3 - Under &amp; Grad Tuition MFees '!F10</f>
        <v>0</v>
      </c>
      <c r="D55" s="18">
        <f>'3 - Under &amp; Grad Tuition MFees '!I10</f>
        <v>0</v>
      </c>
      <c r="E55" s="137"/>
      <c r="F55" s="50"/>
      <c r="G55" s="50"/>
      <c r="H55" s="220" t="s">
        <v>143</v>
      </c>
    </row>
    <row r="56" spans="1:10">
      <c r="A56" s="10"/>
      <c r="B56" s="37" t="s">
        <v>101</v>
      </c>
      <c r="C56" s="18">
        <f>'3 - Under &amp; Grad Tuition MFees '!F31</f>
        <v>0</v>
      </c>
      <c r="D56" s="18">
        <f>'3 - Under &amp; Grad Tuition MFees '!I31</f>
        <v>0</v>
      </c>
      <c r="E56" s="137"/>
      <c r="F56" s="50"/>
      <c r="G56" s="50"/>
      <c r="H56" s="220" t="s">
        <v>143</v>
      </c>
    </row>
    <row r="57" spans="1:10">
      <c r="A57" s="10"/>
      <c r="B57" s="37" t="s">
        <v>102</v>
      </c>
      <c r="C57" s="18">
        <f>'3 - Under &amp; Grad Tuition MFees '!F50</f>
        <v>0</v>
      </c>
      <c r="D57" s="18">
        <f>'3 - Under &amp; Grad Tuition MFees '!I50</f>
        <v>0</v>
      </c>
      <c r="E57" s="137"/>
      <c r="F57" s="50"/>
      <c r="G57" s="50"/>
      <c r="H57" s="220" t="s">
        <v>143</v>
      </c>
    </row>
    <row r="58" spans="1:10">
      <c r="A58" s="10"/>
      <c r="B58" s="439" t="s">
        <v>344</v>
      </c>
      <c r="C58" s="440">
        <f>'3 - Under &amp; Grad Tuition MFees '!F51</f>
        <v>0</v>
      </c>
      <c r="D58" s="440">
        <f>'3 - Under &amp; Grad Tuition MFees '!I51</f>
        <v>0</v>
      </c>
      <c r="E58" s="486"/>
      <c r="F58" s="50" t="s">
        <v>216</v>
      </c>
      <c r="G58" s="50"/>
      <c r="H58" s="220" t="s">
        <v>143</v>
      </c>
    </row>
    <row r="59" spans="1:10">
      <c r="A59" s="10"/>
      <c r="B59" s="37" t="s">
        <v>80</v>
      </c>
      <c r="C59" s="438" t="e">
        <f>C31</f>
        <v>#DIV/0!</v>
      </c>
      <c r="D59" s="438" t="e">
        <f>' 4 - Acad Serv Fees Etc. '!D31</f>
        <v>#DIV/0!</v>
      </c>
      <c r="E59" s="15"/>
      <c r="F59" s="21"/>
      <c r="G59" s="21"/>
      <c r="H59" s="13" t="s">
        <v>144</v>
      </c>
    </row>
    <row r="60" spans="1:10">
      <c r="A60" s="10"/>
      <c r="B60" s="33" t="s">
        <v>79</v>
      </c>
      <c r="C60" s="75">
        <f>' 4 - Acad Serv Fees Etc. '!C45</f>
        <v>0</v>
      </c>
      <c r="D60" s="75">
        <f>D45</f>
        <v>0</v>
      </c>
      <c r="E60" s="15"/>
      <c r="F60" s="21"/>
      <c r="G60" s="21"/>
      <c r="H60" s="13" t="s">
        <v>81</v>
      </c>
    </row>
    <row r="61" spans="1:10">
      <c r="A61" s="10"/>
      <c r="B61" s="81" t="s">
        <v>345</v>
      </c>
      <c r="C61" s="82" t="e">
        <f>+C54+C58+C59+C60</f>
        <v>#DIV/0!</v>
      </c>
      <c r="D61" s="490" t="e">
        <f>+D54+D58+D59+D60</f>
        <v>#DIV/0!</v>
      </c>
      <c r="E61" s="487"/>
      <c r="F61" s="50" t="s">
        <v>217</v>
      </c>
      <c r="G61" s="50"/>
      <c r="H61" s="220" t="s">
        <v>212</v>
      </c>
    </row>
    <row r="62" spans="1:10">
      <c r="A62" s="10"/>
      <c r="B62" s="81" t="s">
        <v>374</v>
      </c>
      <c r="C62" s="82" t="e">
        <f>+C55+C58+C59+C60</f>
        <v>#DIV/0!</v>
      </c>
      <c r="D62" s="467" t="e">
        <f>+D55+D58+D59+D60</f>
        <v>#DIV/0!</v>
      </c>
      <c r="E62" s="138"/>
      <c r="F62" s="21"/>
      <c r="G62" s="21"/>
      <c r="H62" s="220" t="s">
        <v>212</v>
      </c>
      <c r="I62" s="850" t="s">
        <v>295</v>
      </c>
      <c r="J62" s="855" t="s">
        <v>185</v>
      </c>
    </row>
    <row r="63" spans="1:10">
      <c r="A63" s="10"/>
      <c r="B63" s="35" t="s">
        <v>375</v>
      </c>
      <c r="C63" s="844">
        <f>'11 - Dorm Room and Board '!D12</f>
        <v>0</v>
      </c>
      <c r="D63" s="844">
        <f>'11 - Dorm Room and Board '!D12</f>
        <v>0</v>
      </c>
      <c r="E63" s="15"/>
      <c r="F63" s="184" t="s">
        <v>146</v>
      </c>
      <c r="G63" s="50"/>
      <c r="H63" s="13" t="s">
        <v>293</v>
      </c>
      <c r="I63" s="851">
        <f>'11 - Dorm Room and Board '!D12</f>
        <v>0</v>
      </c>
      <c r="J63" s="852">
        <f>+C63-I63</f>
        <v>0</v>
      </c>
    </row>
    <row r="64" spans="1:10">
      <c r="A64" s="10"/>
      <c r="B64" s="37" t="s">
        <v>165</v>
      </c>
      <c r="C64" s="18">
        <f>'11 - Dorm Room and Board '!D17</f>
        <v>0</v>
      </c>
      <c r="D64" s="18">
        <f>'11 - Dorm Room and Board '!D17</f>
        <v>0</v>
      </c>
      <c r="E64" s="15"/>
      <c r="F64" s="184" t="s">
        <v>146</v>
      </c>
      <c r="G64" s="50"/>
      <c r="H64" s="13" t="s">
        <v>293</v>
      </c>
      <c r="I64" s="853">
        <f>'11 - Dorm Room and Board '!D17</f>
        <v>0</v>
      </c>
      <c r="J64" s="854">
        <f>+C64-I64</f>
        <v>0</v>
      </c>
    </row>
    <row r="65" spans="1:10">
      <c r="A65" s="10"/>
      <c r="B65" s="441" t="s">
        <v>347</v>
      </c>
      <c r="C65" s="492">
        <f>+C63+C64</f>
        <v>0</v>
      </c>
      <c r="D65" s="492">
        <f>+D63+D64</f>
        <v>0</v>
      </c>
      <c r="E65" s="488" t="e">
        <f>+D65/C65</f>
        <v>#DIV/0!</v>
      </c>
      <c r="F65" s="184" t="s">
        <v>146</v>
      </c>
      <c r="G65" s="50"/>
      <c r="H65" s="220" t="s">
        <v>212</v>
      </c>
      <c r="I65" s="856">
        <f>'11 - Dorm Room and Board '!D23</f>
        <v>0</v>
      </c>
      <c r="J65" s="854">
        <f>+C65-I65</f>
        <v>0</v>
      </c>
    </row>
    <row r="66" spans="1:10">
      <c r="A66" s="10"/>
      <c r="B66" s="81" t="s">
        <v>376</v>
      </c>
      <c r="C66" s="489" t="e">
        <f>+C61+C63+C64</f>
        <v>#DIV/0!</v>
      </c>
      <c r="D66" s="491" t="e">
        <f>+D61+D63+D64</f>
        <v>#DIV/0!</v>
      </c>
      <c r="E66" s="138"/>
      <c r="F66" s="184" t="s">
        <v>146</v>
      </c>
      <c r="G66" s="50"/>
      <c r="H66" s="220" t="s">
        <v>212</v>
      </c>
      <c r="I66" s="19"/>
      <c r="J66" s="19"/>
    </row>
    <row r="67" spans="1:10">
      <c r="A67" s="10"/>
      <c r="B67" s="81" t="s">
        <v>349</v>
      </c>
      <c r="C67" s="83" t="e">
        <f>+C62+C63+C64</f>
        <v>#DIV/0!</v>
      </c>
      <c r="D67" s="491" t="e">
        <f>+D62+D63+D64</f>
        <v>#DIV/0!</v>
      </c>
      <c r="E67" s="138"/>
      <c r="F67" s="184" t="s">
        <v>146</v>
      </c>
      <c r="G67" s="50"/>
      <c r="H67" s="220" t="s">
        <v>212</v>
      </c>
    </row>
    <row r="68" spans="1:10" ht="5.25" customHeight="1">
      <c r="A68" s="24"/>
      <c r="B68" s="22"/>
      <c r="C68" s="22"/>
      <c r="D68" s="22"/>
      <c r="E68" s="25"/>
      <c r="F68" s="13"/>
      <c r="G68" s="220"/>
      <c r="H68" s="13"/>
    </row>
    <row r="69" spans="1:10" ht="4.5" customHeight="1">
      <c r="A69" s="13"/>
      <c r="B69" s="13"/>
      <c r="C69" s="13"/>
      <c r="D69" s="14"/>
      <c r="E69" s="13"/>
      <c r="F69" s="14"/>
      <c r="G69" s="14"/>
      <c r="H69" s="13"/>
      <c r="I69" s="13"/>
      <c r="J69" s="13"/>
    </row>
    <row r="70" spans="1:10" ht="41.25" customHeight="1">
      <c r="A70" s="13"/>
      <c r="B70" s="1002" t="s">
        <v>377</v>
      </c>
      <c r="C70" s="955"/>
      <c r="D70" s="955"/>
      <c r="E70" s="80"/>
      <c r="F70" s="49"/>
      <c r="G70" s="49"/>
      <c r="H70" s="537"/>
      <c r="I70" s="49"/>
      <c r="J70" s="13"/>
    </row>
    <row r="71" spans="1:10">
      <c r="A71" s="13"/>
      <c r="B71" s="13"/>
      <c r="C71" s="13"/>
      <c r="D71" s="14"/>
      <c r="E71" s="13"/>
      <c r="F71" s="14"/>
      <c r="G71" s="14"/>
      <c r="H71" s="13"/>
      <c r="I71" s="13"/>
      <c r="J71" s="13"/>
    </row>
    <row r="72" spans="1:10">
      <c r="A72" s="1"/>
      <c r="B72" s="1"/>
      <c r="C72" s="1"/>
      <c r="D72" s="1"/>
      <c r="E72" s="1"/>
      <c r="F72" s="1"/>
      <c r="G72" s="1"/>
      <c r="H72" s="1"/>
      <c r="I72" s="1"/>
      <c r="J72" s="1"/>
    </row>
    <row r="73" spans="1:10" ht="15.75">
      <c r="E73" s="2"/>
      <c r="F73" s="2"/>
      <c r="G73" s="2"/>
      <c r="H73" s="2"/>
      <c r="I73" s="2"/>
      <c r="J73" s="2"/>
    </row>
    <row r="74" spans="1:10" ht="15.75">
      <c r="E74" s="2"/>
      <c r="F74" s="2"/>
      <c r="G74" s="2"/>
      <c r="H74" s="2"/>
      <c r="I74" s="2"/>
      <c r="J74" s="2"/>
    </row>
    <row r="75" spans="1:10" ht="6.75" customHeight="1">
      <c r="E75" s="1"/>
      <c r="F75" s="1"/>
      <c r="G75" s="1"/>
      <c r="H75" s="1"/>
      <c r="I75" s="1"/>
      <c r="J75" s="1"/>
    </row>
    <row r="76" spans="1:10">
      <c r="D76" s="21"/>
      <c r="E76" s="13"/>
      <c r="F76" s="13"/>
      <c r="G76" s="13"/>
      <c r="H76" s="13"/>
      <c r="I76" s="13"/>
      <c r="J76" s="13"/>
    </row>
    <row r="77" spans="1:10">
      <c r="D77" s="21"/>
      <c r="E77" s="13"/>
      <c r="F77" s="13"/>
      <c r="G77" s="13"/>
      <c r="H77" s="13"/>
      <c r="I77" s="13"/>
      <c r="J77" s="13"/>
    </row>
    <row r="78" spans="1:10">
      <c r="D78" s="21"/>
      <c r="E78" s="13"/>
      <c r="F78" s="13"/>
      <c r="G78" s="13"/>
      <c r="H78" s="13"/>
      <c r="I78" s="13"/>
      <c r="J78" s="13"/>
    </row>
    <row r="79" spans="1:10" ht="6.75" customHeight="1">
      <c r="D79" s="21"/>
      <c r="E79" s="13"/>
      <c r="F79" s="13"/>
      <c r="G79" s="13"/>
      <c r="H79" s="13"/>
      <c r="I79" s="13"/>
      <c r="J79" s="13"/>
    </row>
    <row r="80" spans="1:10">
      <c r="D80" s="21"/>
      <c r="E80" s="13"/>
      <c r="F80" s="21"/>
      <c r="G80" s="21"/>
      <c r="H80" s="13"/>
      <c r="I80" s="13"/>
      <c r="J80" s="13"/>
    </row>
    <row r="81" spans="4:10">
      <c r="D81" s="21"/>
      <c r="E81" s="21"/>
      <c r="F81" s="21"/>
      <c r="G81" s="21"/>
      <c r="H81" s="21"/>
      <c r="I81" s="21"/>
      <c r="J81" s="13"/>
    </row>
    <row r="82" spans="4:10">
      <c r="D82" s="21"/>
      <c r="E82" s="21"/>
      <c r="F82" s="21"/>
      <c r="G82" s="21"/>
      <c r="H82" s="21"/>
      <c r="I82" s="21"/>
      <c r="J82" s="13"/>
    </row>
    <row r="83" spans="4:10">
      <c r="D83" s="21"/>
      <c r="E83" s="21"/>
      <c r="F83" s="21"/>
      <c r="G83" s="21"/>
      <c r="H83" s="21"/>
      <c r="I83" s="21"/>
      <c r="J83" s="13"/>
    </row>
    <row r="84" spans="4:10" ht="4.5" customHeight="1">
      <c r="D84" s="21"/>
      <c r="E84" s="13"/>
      <c r="F84" s="13"/>
      <c r="G84" s="13"/>
      <c r="H84" s="13"/>
      <c r="I84" s="13"/>
      <c r="J84" s="13"/>
    </row>
    <row r="85" spans="4:10">
      <c r="D85" s="21"/>
      <c r="E85" s="21"/>
      <c r="F85" s="21"/>
      <c r="G85" s="21"/>
    </row>
  </sheetData>
  <mergeCells count="9">
    <mergeCell ref="B20:D20"/>
    <mergeCell ref="C5:D5"/>
    <mergeCell ref="B34:D34"/>
    <mergeCell ref="B70:D70"/>
    <mergeCell ref="A36:D36"/>
    <mergeCell ref="A37:D37"/>
    <mergeCell ref="B49:D49"/>
    <mergeCell ref="B17:D17"/>
    <mergeCell ref="B12:C12"/>
  </mergeCells>
  <phoneticPr fontId="0" type="noConversion"/>
  <printOptions horizontalCentered="1" headings="1"/>
  <pageMargins left="0" right="0" top="0.25" bottom="0.5" header="0.25" footer="0.25"/>
  <pageSetup scale="77" orientation="portrait" cellComments="atEnd" r:id="rId1"/>
  <headerFooter alignWithMargins="0">
    <oddHeader>&amp;L&amp;8Form Date:  Aug 2001
Date Revised:  June 2016</oddHeader>
    <oddFooter>&amp;L&amp;8Printed:  &amp;D  &amp;T  &amp;Z&amp;F  &amp;A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00B0F0"/>
    <pageSetUpPr fitToPage="1"/>
  </sheetPr>
  <dimension ref="A1:M108"/>
  <sheetViews>
    <sheetView showGridLines="0" zoomScaleNormal="100" workbookViewId="0">
      <selection activeCell="J98" sqref="J98"/>
    </sheetView>
  </sheetViews>
  <sheetFormatPr defaultRowHeight="12.75"/>
  <cols>
    <col min="1" max="1" width="1.5703125" customWidth="1"/>
    <col min="2" max="2" width="14.5703125" customWidth="1"/>
    <col min="3" max="3" width="13.140625" customWidth="1"/>
    <col min="4" max="4" width="13.5703125" customWidth="1"/>
    <col min="5" max="5" width="13.7109375" customWidth="1"/>
    <col min="6" max="6" width="14.7109375" customWidth="1"/>
    <col min="7" max="7" width="13.7109375" customWidth="1"/>
    <col min="8" max="8" width="14.5703125" customWidth="1"/>
    <col min="9" max="9" width="1.140625" customWidth="1"/>
    <col min="10" max="10" width="11.85546875" customWidth="1"/>
    <col min="11" max="11" width="58.28515625" customWidth="1"/>
  </cols>
  <sheetData>
    <row r="1" spans="1:11" ht="30.6" customHeight="1">
      <c r="A1" s="992" t="s">
        <v>308</v>
      </c>
      <c r="B1" s="992"/>
      <c r="C1" s="992"/>
      <c r="D1" s="992"/>
      <c r="E1" s="992"/>
      <c r="F1" s="992"/>
      <c r="G1" s="992"/>
      <c r="H1" s="992"/>
      <c r="I1" s="992"/>
      <c r="K1" s="550" t="s">
        <v>378</v>
      </c>
    </row>
    <row r="2" spans="1:11" ht="3.6" customHeight="1"/>
    <row r="3" spans="1:11" ht="15" customHeight="1">
      <c r="A3" s="919" t="s">
        <v>0</v>
      </c>
      <c r="B3" s="919"/>
      <c r="C3" s="897">
        <f>'1 - College Board Cost Data'!C3:E3</f>
        <v>0</v>
      </c>
      <c r="D3" s="897"/>
      <c r="F3" s="41" t="s">
        <v>1</v>
      </c>
      <c r="G3" s="897"/>
      <c r="H3" s="897"/>
      <c r="I3" s="1"/>
    </row>
    <row r="4" spans="1:11" ht="3" customHeight="1">
      <c r="A4" s="1"/>
      <c r="B4" s="1"/>
      <c r="C4" s="1"/>
      <c r="D4" s="1"/>
      <c r="E4" s="1"/>
      <c r="F4" s="1"/>
      <c r="G4" s="1"/>
      <c r="H4" s="1"/>
      <c r="I4" s="1"/>
    </row>
    <row r="5" spans="1:11" ht="41.25" customHeight="1">
      <c r="A5" s="899" t="s">
        <v>379</v>
      </c>
      <c r="B5" s="900"/>
      <c r="C5" s="900"/>
      <c r="D5" s="900"/>
      <c r="E5" s="900"/>
      <c r="F5" s="900"/>
      <c r="G5" s="900"/>
      <c r="H5" s="900"/>
      <c r="I5" s="901"/>
    </row>
    <row r="6" spans="1:11" ht="40.5" customHeight="1">
      <c r="A6" s="889" t="s">
        <v>380</v>
      </c>
      <c r="B6" s="890"/>
      <c r="C6" s="890"/>
      <c r="D6" s="890"/>
      <c r="E6" s="890"/>
      <c r="F6" s="890"/>
      <c r="G6" s="890"/>
      <c r="H6" s="890"/>
      <c r="I6" s="891"/>
      <c r="K6" s="1019" t="s">
        <v>381</v>
      </c>
    </row>
    <row r="7" spans="1:11" ht="17.45" customHeight="1">
      <c r="A7" s="832"/>
      <c r="B7" s="1036" t="s">
        <v>42</v>
      </c>
      <c r="C7" s="1036"/>
      <c r="D7" s="1037"/>
      <c r="E7" s="833"/>
      <c r="F7" s="833"/>
      <c r="G7" s="833"/>
      <c r="H7" s="833"/>
      <c r="I7" s="834"/>
      <c r="K7" s="1020"/>
    </row>
    <row r="8" spans="1:11">
      <c r="A8" s="213" t="s">
        <v>4</v>
      </c>
      <c r="B8" s="40"/>
      <c r="C8" s="40"/>
      <c r="D8" s="40"/>
      <c r="E8" s="309" t="s">
        <v>5</v>
      </c>
      <c r="F8" s="309" t="s">
        <v>5</v>
      </c>
      <c r="G8" s="309" t="s">
        <v>6</v>
      </c>
      <c r="H8" s="310" t="s">
        <v>6</v>
      </c>
      <c r="I8" s="9"/>
      <c r="K8" s="1021"/>
    </row>
    <row r="9" spans="1:11" ht="13.5" thickBot="1">
      <c r="A9" s="116"/>
      <c r="B9" s="11" t="s">
        <v>76</v>
      </c>
      <c r="C9" s="11"/>
      <c r="D9" s="11"/>
      <c r="E9" s="223" t="s">
        <v>70</v>
      </c>
      <c r="F9" s="223" t="s">
        <v>70</v>
      </c>
      <c r="G9" s="223" t="s">
        <v>8</v>
      </c>
      <c r="H9" s="90" t="s">
        <v>8</v>
      </c>
      <c r="I9" s="9"/>
    </row>
    <row r="10" spans="1:11">
      <c r="A10" s="10"/>
      <c r="B10" s="892" t="s">
        <v>9</v>
      </c>
      <c r="C10" s="893"/>
      <c r="D10" s="893"/>
      <c r="E10" s="224"/>
      <c r="F10" s="224"/>
      <c r="G10" s="224"/>
      <c r="H10" s="222"/>
      <c r="I10" s="9"/>
    </row>
    <row r="11" spans="1:11">
      <c r="A11" s="10"/>
      <c r="B11" s="941" t="s">
        <v>20</v>
      </c>
      <c r="C11" s="941"/>
      <c r="D11" s="941"/>
      <c r="E11" s="225"/>
      <c r="F11" s="225"/>
      <c r="G11" s="225"/>
      <c r="H11" s="181"/>
      <c r="I11" s="9"/>
    </row>
    <row r="12" spans="1:11">
      <c r="A12" s="10"/>
      <c r="B12" s="941" t="s">
        <v>119</v>
      </c>
      <c r="C12" s="941"/>
      <c r="D12" s="941"/>
      <c r="E12" s="225"/>
      <c r="F12" s="225"/>
      <c r="G12" s="225"/>
      <c r="H12" s="181"/>
      <c r="I12" s="9"/>
    </row>
    <row r="13" spans="1:11" ht="6" customHeight="1">
      <c r="A13" s="10"/>
      <c r="B13" s="921"/>
      <c r="C13" s="922"/>
      <c r="D13" s="922"/>
      <c r="E13" s="226"/>
      <c r="F13" s="226"/>
      <c r="G13" s="226"/>
      <c r="H13" s="181"/>
      <c r="I13" s="9"/>
    </row>
    <row r="14" spans="1:11">
      <c r="A14" s="10"/>
      <c r="B14" s="921" t="s">
        <v>333</v>
      </c>
      <c r="C14" s="941"/>
      <c r="D14" s="941"/>
      <c r="E14" s="225"/>
      <c r="F14" s="225"/>
      <c r="G14" s="225"/>
      <c r="H14" s="94"/>
      <c r="I14" s="15"/>
    </row>
    <row r="15" spans="1:11" ht="12" customHeight="1">
      <c r="A15" s="10"/>
      <c r="B15" s="896" t="s">
        <v>140</v>
      </c>
      <c r="C15" s="896"/>
      <c r="D15" s="896"/>
      <c r="E15" s="225"/>
      <c r="F15" s="225"/>
      <c r="G15" s="225"/>
      <c r="H15" s="97"/>
      <c r="I15" s="15"/>
    </row>
    <row r="16" spans="1:11" ht="12" customHeight="1">
      <c r="A16" s="10"/>
      <c r="B16" s="896" t="s">
        <v>91</v>
      </c>
      <c r="C16" s="896"/>
      <c r="D16" s="896"/>
      <c r="E16" s="227"/>
      <c r="F16" s="227"/>
      <c r="G16" s="227"/>
      <c r="H16" s="97"/>
      <c r="I16" s="15"/>
    </row>
    <row r="17" spans="1:11" ht="12" customHeight="1">
      <c r="A17" s="10"/>
      <c r="B17" s="896" t="s">
        <v>171</v>
      </c>
      <c r="C17" s="896"/>
      <c r="D17" s="896"/>
      <c r="E17" s="227"/>
      <c r="F17" s="227"/>
      <c r="G17" s="227"/>
      <c r="H17" s="97"/>
      <c r="I17" s="15"/>
    </row>
    <row r="18" spans="1:11" ht="12" customHeight="1">
      <c r="A18" s="10"/>
      <c r="B18" s="896" t="s">
        <v>13</v>
      </c>
      <c r="C18" s="896"/>
      <c r="D18" s="896"/>
      <c r="E18" s="227"/>
      <c r="F18" s="227"/>
      <c r="G18" s="227"/>
      <c r="H18" s="97"/>
      <c r="I18" s="15"/>
    </row>
    <row r="19" spans="1:11" ht="12" customHeight="1">
      <c r="A19" s="10"/>
      <c r="B19" s="896" t="s">
        <v>89</v>
      </c>
      <c r="C19" s="896"/>
      <c r="D19" s="896"/>
      <c r="E19" s="227"/>
      <c r="F19" s="227"/>
      <c r="G19" s="227"/>
      <c r="H19" s="97"/>
      <c r="I19" s="15"/>
    </row>
    <row r="20" spans="1:11" ht="12" customHeight="1">
      <c r="A20" s="10"/>
      <c r="B20" s="943" t="s">
        <v>172</v>
      </c>
      <c r="C20" s="943"/>
      <c r="D20" s="943"/>
      <c r="E20" s="227"/>
      <c r="F20" s="227"/>
      <c r="G20" s="227"/>
      <c r="H20" s="97"/>
      <c r="I20" s="15"/>
    </row>
    <row r="21" spans="1:11" ht="12" customHeight="1">
      <c r="A21" s="10"/>
      <c r="B21" s="896" t="s">
        <v>174</v>
      </c>
      <c r="C21" s="896"/>
      <c r="D21" s="896"/>
      <c r="E21" s="227"/>
      <c r="F21" s="227"/>
      <c r="G21" s="227"/>
      <c r="H21" s="97"/>
      <c r="I21" s="15"/>
    </row>
    <row r="22" spans="1:11" ht="12" customHeight="1">
      <c r="A22" s="10"/>
      <c r="B22" s="896" t="s">
        <v>12</v>
      </c>
      <c r="C22" s="896"/>
      <c r="D22" s="896"/>
      <c r="E22" s="227"/>
      <c r="F22" s="227"/>
      <c r="G22" s="227"/>
      <c r="H22" s="97"/>
      <c r="I22" s="15"/>
    </row>
    <row r="23" spans="1:11" ht="12" customHeight="1">
      <c r="A23" s="10"/>
      <c r="B23" s="896" t="s">
        <v>170</v>
      </c>
      <c r="C23" s="896"/>
      <c r="D23" s="896"/>
      <c r="E23" s="227"/>
      <c r="F23" s="227"/>
      <c r="G23" s="227"/>
      <c r="H23" s="97"/>
      <c r="I23" s="15"/>
    </row>
    <row r="24" spans="1:11" ht="12" customHeight="1">
      <c r="A24" s="10"/>
      <c r="B24" s="896" t="s">
        <v>139</v>
      </c>
      <c r="C24" s="896"/>
      <c r="D24" s="896"/>
      <c r="E24" s="227"/>
      <c r="F24" s="227"/>
      <c r="G24" s="227"/>
      <c r="H24" s="97"/>
      <c r="I24" s="15"/>
    </row>
    <row r="25" spans="1:11" ht="12" customHeight="1">
      <c r="A25" s="10"/>
      <c r="B25" s="896" t="s">
        <v>90</v>
      </c>
      <c r="C25" s="896"/>
      <c r="D25" s="896"/>
      <c r="E25" s="227"/>
      <c r="F25" s="227"/>
      <c r="G25" s="227"/>
      <c r="H25" s="97"/>
      <c r="I25" s="15"/>
    </row>
    <row r="26" spans="1:11" ht="12" customHeight="1">
      <c r="A26" s="10"/>
      <c r="B26" s="896" t="s">
        <v>88</v>
      </c>
      <c r="C26" s="896"/>
      <c r="D26" s="896"/>
      <c r="E26" s="227"/>
      <c r="F26" s="227"/>
      <c r="G26" s="227"/>
      <c r="H26" s="97"/>
      <c r="I26" s="15"/>
      <c r="K26" s="169"/>
    </row>
    <row r="27" spans="1:11" ht="12" customHeight="1">
      <c r="A27" s="10"/>
      <c r="B27" s="896" t="s">
        <v>97</v>
      </c>
      <c r="C27" s="896"/>
      <c r="D27" s="896"/>
      <c r="E27" s="227"/>
      <c r="F27" s="227"/>
      <c r="G27" s="227"/>
      <c r="H27" s="97"/>
      <c r="I27" s="15"/>
      <c r="K27" s="169"/>
    </row>
    <row r="28" spans="1:11" ht="12" customHeight="1">
      <c r="A28" s="10"/>
      <c r="B28" s="895"/>
      <c r="C28" s="895"/>
      <c r="D28" s="895"/>
      <c r="E28" s="227"/>
      <c r="F28" s="227"/>
      <c r="G28" s="227"/>
      <c r="H28" s="97"/>
      <c r="I28" s="15"/>
      <c r="K28" s="169"/>
    </row>
    <row r="29" spans="1:11" ht="12" customHeight="1">
      <c r="A29" s="10"/>
      <c r="B29" s="895"/>
      <c r="C29" s="895"/>
      <c r="D29" s="895"/>
      <c r="E29" s="227"/>
      <c r="F29" s="227"/>
      <c r="G29" s="227"/>
      <c r="H29" s="97"/>
      <c r="I29" s="15"/>
      <c r="K29" s="169"/>
    </row>
    <row r="30" spans="1:11" ht="12" customHeight="1">
      <c r="A30" s="10"/>
      <c r="B30" s="895"/>
      <c r="C30" s="895"/>
      <c r="D30" s="895"/>
      <c r="E30" s="227"/>
      <c r="F30" s="227"/>
      <c r="G30" s="227"/>
      <c r="H30" s="97"/>
      <c r="I30" s="15"/>
      <c r="K30" s="169"/>
    </row>
    <row r="31" spans="1:11" ht="12" customHeight="1">
      <c r="A31" s="10"/>
      <c r="B31" s="895"/>
      <c r="C31" s="895"/>
      <c r="D31" s="895"/>
      <c r="E31" s="227"/>
      <c r="F31" s="227"/>
      <c r="G31" s="227"/>
      <c r="H31" s="97"/>
      <c r="I31" s="15"/>
      <c r="K31" s="169"/>
    </row>
    <row r="32" spans="1:11" ht="12" customHeight="1">
      <c r="A32" s="10"/>
      <c r="B32" s="895"/>
      <c r="C32" s="895"/>
      <c r="D32" s="895"/>
      <c r="E32" s="227"/>
      <c r="F32" s="227"/>
      <c r="G32" s="227"/>
      <c r="H32" s="97"/>
      <c r="I32" s="15"/>
      <c r="K32" s="169"/>
    </row>
    <row r="33" spans="1:11" ht="15.6" customHeight="1">
      <c r="A33" s="10"/>
      <c r="B33" s="942" t="s">
        <v>100</v>
      </c>
      <c r="C33" s="942"/>
      <c r="D33" s="942"/>
      <c r="E33" s="229">
        <f>SUM(E15:E32)</f>
        <v>0</v>
      </c>
      <c r="F33" s="229">
        <f>SUM(F15:F32)</f>
        <v>0</v>
      </c>
      <c r="G33" s="229">
        <f>SUM(G15:G32)</f>
        <v>0</v>
      </c>
      <c r="H33" s="100">
        <f>SUM(H15:H32)</f>
        <v>0</v>
      </c>
      <c r="I33" s="15"/>
      <c r="K33" s="169"/>
    </row>
    <row r="34" spans="1:11">
      <c r="A34" s="10"/>
      <c r="B34" s="920" t="s">
        <v>339</v>
      </c>
      <c r="C34" s="895"/>
      <c r="D34" s="895"/>
      <c r="E34" s="225"/>
      <c r="F34" s="225"/>
      <c r="G34" s="225"/>
      <c r="H34" s="94"/>
      <c r="I34" s="15"/>
      <c r="K34" s="169"/>
    </row>
    <row r="35" spans="1:11" ht="12" customHeight="1">
      <c r="A35" s="10"/>
      <c r="B35" s="895" t="s">
        <v>94</v>
      </c>
      <c r="C35" s="895"/>
      <c r="D35" s="895"/>
      <c r="E35" s="225"/>
      <c r="F35" s="225"/>
      <c r="G35" s="225"/>
      <c r="H35" s="94"/>
      <c r="I35" s="15"/>
      <c r="K35" s="169"/>
    </row>
    <row r="36" spans="1:11" ht="12" customHeight="1">
      <c r="A36" s="10"/>
      <c r="B36" s="895" t="s">
        <v>174</v>
      </c>
      <c r="C36" s="895"/>
      <c r="D36" s="895"/>
      <c r="E36" s="227"/>
      <c r="F36" s="227"/>
      <c r="G36" s="227"/>
      <c r="H36" s="97"/>
      <c r="I36" s="15"/>
      <c r="K36" s="169"/>
    </row>
    <row r="37" spans="1:11" ht="12" customHeight="1">
      <c r="A37" s="10"/>
      <c r="B37" s="895" t="s">
        <v>95</v>
      </c>
      <c r="C37" s="895"/>
      <c r="D37" s="895"/>
      <c r="E37" s="227"/>
      <c r="F37" s="227"/>
      <c r="G37" s="227"/>
      <c r="H37" s="97"/>
      <c r="I37" s="15"/>
      <c r="K37" s="169"/>
    </row>
    <row r="38" spans="1:11" ht="12" customHeight="1">
      <c r="A38" s="10"/>
      <c r="B38" s="896" t="s">
        <v>96</v>
      </c>
      <c r="C38" s="896"/>
      <c r="D38" s="923"/>
      <c r="E38" s="227"/>
      <c r="F38" s="227"/>
      <c r="G38" s="227"/>
      <c r="H38" s="97"/>
      <c r="I38" s="15"/>
      <c r="K38" s="169"/>
    </row>
    <row r="39" spans="1:11" ht="12" customHeight="1">
      <c r="A39" s="10"/>
      <c r="B39" s="896" t="s">
        <v>134</v>
      </c>
      <c r="C39" s="896"/>
      <c r="D39" s="923"/>
      <c r="E39" s="227"/>
      <c r="F39" s="227"/>
      <c r="G39" s="227"/>
      <c r="H39" s="97"/>
      <c r="I39" s="15"/>
      <c r="K39" s="169"/>
    </row>
    <row r="40" spans="1:11" ht="12" customHeight="1">
      <c r="A40" s="10"/>
      <c r="B40" s="896" t="s">
        <v>54</v>
      </c>
      <c r="C40" s="896"/>
      <c r="D40" s="923"/>
      <c r="E40" s="227"/>
      <c r="F40" s="227"/>
      <c r="G40" s="227"/>
      <c r="H40" s="97"/>
      <c r="I40" s="15"/>
      <c r="K40" s="169"/>
    </row>
    <row r="41" spans="1:11" ht="12" customHeight="1">
      <c r="A41" s="10"/>
      <c r="B41" s="896" t="s">
        <v>11</v>
      </c>
      <c r="C41" s="896"/>
      <c r="D41" s="923"/>
      <c r="E41" s="227"/>
      <c r="F41" s="227"/>
      <c r="G41" s="227"/>
      <c r="H41" s="97"/>
      <c r="I41" s="15"/>
      <c r="K41" s="169"/>
    </row>
    <row r="42" spans="1:11" ht="12" customHeight="1">
      <c r="A42" s="10"/>
      <c r="B42" s="896" t="s">
        <v>92</v>
      </c>
      <c r="C42" s="896"/>
      <c r="D42" s="923"/>
      <c r="E42" s="230"/>
      <c r="F42" s="230"/>
      <c r="G42" s="230"/>
      <c r="H42" s="105"/>
      <c r="I42" s="15"/>
      <c r="K42" s="169"/>
    </row>
    <row r="43" spans="1:11" ht="12" customHeight="1">
      <c r="A43" s="10"/>
      <c r="B43" s="896" t="s">
        <v>71</v>
      </c>
      <c r="C43" s="896"/>
      <c r="D43" s="923"/>
      <c r="E43" s="230"/>
      <c r="F43" s="230"/>
      <c r="G43" s="230"/>
      <c r="H43" s="105"/>
      <c r="I43" s="15"/>
      <c r="K43" s="169"/>
    </row>
    <row r="44" spans="1:11" ht="12" customHeight="1">
      <c r="A44" s="10"/>
      <c r="B44" s="896" t="s">
        <v>93</v>
      </c>
      <c r="C44" s="896"/>
      <c r="D44" s="923"/>
      <c r="E44" s="230"/>
      <c r="F44" s="230"/>
      <c r="G44" s="230"/>
      <c r="H44" s="105"/>
      <c r="I44" s="15"/>
      <c r="K44" s="169"/>
    </row>
    <row r="45" spans="1:11" ht="12" customHeight="1">
      <c r="A45" s="10"/>
      <c r="B45" s="896" t="s">
        <v>173</v>
      </c>
      <c r="C45" s="922"/>
      <c r="D45" s="960"/>
      <c r="E45" s="230"/>
      <c r="F45" s="230"/>
      <c r="G45" s="230"/>
      <c r="H45" s="105"/>
      <c r="I45" s="15"/>
      <c r="K45" s="169"/>
    </row>
    <row r="46" spans="1:11" ht="12" customHeight="1">
      <c r="A46" s="10"/>
      <c r="B46" s="312" t="s">
        <v>97</v>
      </c>
      <c r="C46" s="312"/>
      <c r="D46" s="312"/>
      <c r="E46" s="230"/>
      <c r="F46" s="230"/>
      <c r="G46" s="230"/>
      <c r="H46" s="105"/>
      <c r="I46" s="15"/>
      <c r="K46" s="169"/>
    </row>
    <row r="47" spans="1:11" ht="12" customHeight="1">
      <c r="A47" s="10"/>
      <c r="B47" s="1012"/>
      <c r="C47" s="1012"/>
      <c r="D47" s="1013"/>
      <c r="E47" s="230"/>
      <c r="F47" s="230"/>
      <c r="G47" s="230"/>
      <c r="H47" s="105"/>
      <c r="I47" s="15"/>
      <c r="K47" s="169"/>
    </row>
    <row r="48" spans="1:11" ht="12" customHeight="1">
      <c r="A48" s="10"/>
      <c r="B48" s="1012"/>
      <c r="C48" s="1012"/>
      <c r="D48" s="1013"/>
      <c r="E48" s="230"/>
      <c r="F48" s="230"/>
      <c r="G48" s="230"/>
      <c r="H48" s="105"/>
      <c r="I48" s="15"/>
      <c r="K48" s="169"/>
    </row>
    <row r="49" spans="1:11" ht="12" customHeight="1">
      <c r="A49" s="10"/>
      <c r="B49" s="1012"/>
      <c r="C49" s="1012"/>
      <c r="D49" s="1013"/>
      <c r="E49" s="230"/>
      <c r="F49" s="230"/>
      <c r="G49" s="230"/>
      <c r="H49" s="105"/>
      <c r="I49" s="15"/>
      <c r="K49" s="169"/>
    </row>
    <row r="50" spans="1:11" ht="12" customHeight="1">
      <c r="A50" s="10"/>
      <c r="B50" s="895"/>
      <c r="C50" s="895"/>
      <c r="D50" s="895"/>
      <c r="E50" s="230"/>
      <c r="F50" s="230"/>
      <c r="G50" s="230"/>
      <c r="H50" s="105"/>
      <c r="I50" s="15"/>
    </row>
    <row r="51" spans="1:11" ht="12" customHeight="1">
      <c r="A51" s="10"/>
      <c r="B51" s="953"/>
      <c r="C51" s="953"/>
      <c r="D51" s="953"/>
      <c r="E51" s="231"/>
      <c r="F51" s="231"/>
      <c r="G51" s="231"/>
      <c r="H51" s="172"/>
      <c r="I51" s="15"/>
    </row>
    <row r="52" spans="1:11" ht="13.5">
      <c r="A52" s="10"/>
      <c r="B52" s="894" t="s">
        <v>99</v>
      </c>
      <c r="C52" s="894"/>
      <c r="D52" s="894"/>
      <c r="E52" s="232">
        <f>SUM(E35:E51)</f>
        <v>0</v>
      </c>
      <c r="F52" s="232">
        <f>SUM(F35:F51)</f>
        <v>0</v>
      </c>
      <c r="G52" s="232">
        <f>SUM(G35:G51)</f>
        <v>0</v>
      </c>
      <c r="H52" s="175">
        <f>SUM(H35:H51)</f>
        <v>0</v>
      </c>
      <c r="I52" s="15"/>
    </row>
    <row r="53" spans="1:11" ht="13.5">
      <c r="A53" s="10"/>
      <c r="B53" s="927" t="s">
        <v>73</v>
      </c>
      <c r="C53" s="927"/>
      <c r="D53" s="927"/>
      <c r="E53" s="225">
        <f>+E33+E52</f>
        <v>0</v>
      </c>
      <c r="F53" s="225">
        <f>+F33+F52</f>
        <v>0</v>
      </c>
      <c r="G53" s="225">
        <f>+G33+G52</f>
        <v>0</v>
      </c>
      <c r="H53" s="94">
        <f>+H33+H52</f>
        <v>0</v>
      </c>
      <c r="I53" s="15"/>
    </row>
    <row r="54" spans="1:11" ht="13.5">
      <c r="A54" s="10"/>
      <c r="B54" s="117" t="s">
        <v>120</v>
      </c>
      <c r="C54" s="117"/>
      <c r="D54" s="117"/>
      <c r="E54" s="227">
        <f>+E11+E53</f>
        <v>0</v>
      </c>
      <c r="F54" s="227">
        <f>+F11+F53</f>
        <v>0</v>
      </c>
      <c r="G54" s="227">
        <f>+G11+G53</f>
        <v>0</v>
      </c>
      <c r="H54" s="97">
        <f>+H11+H53</f>
        <v>0</v>
      </c>
      <c r="I54" s="15"/>
    </row>
    <row r="55" spans="1:11" ht="13.5">
      <c r="A55" s="24"/>
      <c r="B55" s="114" t="s">
        <v>121</v>
      </c>
      <c r="C55" s="114"/>
      <c r="D55" s="114"/>
      <c r="E55" s="233">
        <f>+E12+E53</f>
        <v>0</v>
      </c>
      <c r="F55" s="233">
        <f>+F12+F53</f>
        <v>0</v>
      </c>
      <c r="G55" s="233">
        <f>+G12+G53</f>
        <v>0</v>
      </c>
      <c r="H55" s="112">
        <f>+H12+H53</f>
        <v>0</v>
      </c>
      <c r="I55" s="118"/>
      <c r="J55" s="19"/>
      <c r="K55" s="21"/>
    </row>
    <row r="56" spans="1:11" ht="21" customHeight="1">
      <c r="A56" s="119"/>
      <c r="B56" s="1014" t="s">
        <v>382</v>
      </c>
      <c r="C56" s="915"/>
      <c r="D56" s="915"/>
      <c r="E56" s="915"/>
      <c r="F56" s="915"/>
      <c r="G56" s="915"/>
      <c r="H56" s="915"/>
      <c r="I56" s="123"/>
      <c r="J56" s="19"/>
      <c r="K56" s="21"/>
    </row>
    <row r="57" spans="1:11" ht="6" customHeight="1">
      <c r="A57" s="13"/>
      <c r="B57" s="13"/>
      <c r="C57" s="13"/>
      <c r="D57" s="13"/>
      <c r="E57" s="67"/>
      <c r="F57" s="67"/>
      <c r="G57" s="67"/>
      <c r="H57" s="67"/>
      <c r="I57" s="13"/>
      <c r="J57" s="50"/>
      <c r="K57" s="21"/>
    </row>
    <row r="58" spans="1:11" ht="21.75" customHeight="1">
      <c r="A58" s="27"/>
      <c r="B58" s="1"/>
      <c r="C58" s="1"/>
      <c r="D58" s="1"/>
      <c r="E58" s="28" t="s">
        <v>0</v>
      </c>
      <c r="F58" s="28"/>
      <c r="G58" s="949"/>
      <c r="H58" s="1026"/>
    </row>
    <row r="59" spans="1:11" ht="10.5" customHeight="1">
      <c r="A59" s="27"/>
      <c r="B59" s="1"/>
      <c r="C59" s="1"/>
      <c r="D59" s="1"/>
      <c r="E59" s="28"/>
      <c r="F59" s="28"/>
      <c r="G59" s="206"/>
      <c r="H59" s="207"/>
    </row>
    <row r="60" spans="1:11" ht="37.5" customHeight="1">
      <c r="A60" s="992" t="s">
        <v>107</v>
      </c>
      <c r="B60" s="992"/>
      <c r="C60" s="992"/>
      <c r="D60" s="992"/>
      <c r="E60" s="992"/>
      <c r="F60" s="992"/>
      <c r="G60" s="992"/>
      <c r="H60" s="992"/>
      <c r="I60" s="992"/>
    </row>
    <row r="61" spans="1:11" ht="14.25" customHeight="1">
      <c r="A61" s="1"/>
      <c r="B61" s="1"/>
      <c r="C61" s="1"/>
      <c r="D61" s="1"/>
      <c r="E61" s="1"/>
      <c r="F61" s="1"/>
      <c r="G61" s="1"/>
    </row>
    <row r="62" spans="1:11" ht="16.5" customHeight="1">
      <c r="A62" s="1017" t="s">
        <v>108</v>
      </c>
      <c r="B62" s="1018"/>
      <c r="C62" s="1018"/>
      <c r="D62" s="1018"/>
      <c r="E62" s="1018"/>
      <c r="F62" s="1018"/>
      <c r="G62" s="1018"/>
      <c r="H62" s="1016"/>
    </row>
    <row r="63" spans="1:11" ht="6" customHeight="1">
      <c r="A63" s="125"/>
      <c r="B63" s="55"/>
      <c r="C63" s="55"/>
      <c r="D63" s="55"/>
      <c r="E63" s="55"/>
      <c r="F63" s="55"/>
      <c r="G63" s="55"/>
      <c r="H63" s="47"/>
    </row>
    <row r="64" spans="1:11" ht="15.75">
      <c r="A64" s="29"/>
      <c r="B64" s="1004" t="s">
        <v>87</v>
      </c>
      <c r="C64" s="1015"/>
      <c r="D64" s="1015"/>
      <c r="E64" s="1015"/>
      <c r="F64" s="1015"/>
      <c r="G64" s="1015"/>
      <c r="H64" s="1016"/>
    </row>
    <row r="65" spans="1:13" ht="27" customHeight="1">
      <c r="A65" s="10"/>
      <c r="B65" s="203" t="s">
        <v>383</v>
      </c>
      <c r="C65" s="132"/>
      <c r="D65" s="132"/>
      <c r="E65" s="132"/>
      <c r="F65" s="132"/>
      <c r="G65" s="132"/>
      <c r="H65" s="133"/>
    </row>
    <row r="66" spans="1:13">
      <c r="A66" s="10"/>
      <c r="B66" s="13"/>
      <c r="C66" s="13"/>
      <c r="D66" s="13"/>
      <c r="E66" s="360" t="s">
        <v>5</v>
      </c>
      <c r="F66" s="360" t="s">
        <v>5</v>
      </c>
      <c r="G66" s="360" t="s">
        <v>6</v>
      </c>
      <c r="H66" s="360" t="s">
        <v>6</v>
      </c>
    </row>
    <row r="67" spans="1:13" ht="12.75" customHeight="1">
      <c r="A67" s="10"/>
      <c r="B67" s="13"/>
      <c r="C67" s="13"/>
      <c r="D67" s="13"/>
      <c r="E67" s="360" t="s">
        <v>70</v>
      </c>
      <c r="F67" s="360" t="s">
        <v>70</v>
      </c>
      <c r="G67" s="360" t="s">
        <v>8</v>
      </c>
      <c r="H67" s="360" t="s">
        <v>8</v>
      </c>
    </row>
    <row r="68" spans="1:13" ht="16.5" customHeight="1" thickBot="1">
      <c r="A68" s="10"/>
      <c r="B68" s="7" t="s">
        <v>84</v>
      </c>
      <c r="C68" s="126"/>
      <c r="D68" s="7"/>
      <c r="E68" s="66">
        <v>0</v>
      </c>
      <c r="F68" s="555">
        <v>0</v>
      </c>
      <c r="G68" s="555">
        <v>0</v>
      </c>
      <c r="H68" s="556">
        <v>0</v>
      </c>
    </row>
    <row r="69" spans="1:13" ht="12.75" customHeight="1" thickTop="1">
      <c r="A69" s="24"/>
      <c r="B69" s="22"/>
      <c r="C69" s="22"/>
      <c r="D69" s="22"/>
      <c r="E69" s="22"/>
      <c r="F69" s="22"/>
      <c r="G69" s="22"/>
      <c r="H69" s="25"/>
    </row>
    <row r="70" spans="1:13" ht="9" customHeight="1">
      <c r="A70" s="1"/>
      <c r="B70" s="1"/>
      <c r="C70" s="1"/>
      <c r="D70" s="1"/>
      <c r="E70" s="1"/>
      <c r="F70" s="1"/>
      <c r="G70" s="1"/>
    </row>
    <row r="71" spans="1:13" ht="16.5" customHeight="1">
      <c r="A71" s="29"/>
      <c r="B71" s="1018" t="s">
        <v>257</v>
      </c>
      <c r="C71" s="1029"/>
      <c r="D71" s="1029"/>
      <c r="E71" s="1015"/>
      <c r="F71" s="1015"/>
      <c r="G71" s="1015"/>
      <c r="H71" s="1030"/>
    </row>
    <row r="72" spans="1:13" ht="24" customHeight="1">
      <c r="A72" s="24"/>
      <c r="B72" s="1024" t="s">
        <v>42</v>
      </c>
      <c r="C72" s="1024"/>
      <c r="D72" s="1025"/>
      <c r="E72" s="657">
        <f>E7</f>
        <v>0</v>
      </c>
      <c r="F72" s="657">
        <f t="shared" ref="F72:H72" si="0">F7</f>
        <v>0</v>
      </c>
      <c r="G72" s="657">
        <f t="shared" si="0"/>
        <v>0</v>
      </c>
      <c r="H72" s="657">
        <f t="shared" si="0"/>
        <v>0</v>
      </c>
      <c r="K72" s="747" t="s">
        <v>312</v>
      </c>
    </row>
    <row r="73" spans="1:13" ht="38.25" customHeight="1">
      <c r="A73" s="10"/>
      <c r="B73" s="1033" t="s">
        <v>257</v>
      </c>
      <c r="C73" s="1034"/>
      <c r="D73" s="1035"/>
      <c r="E73" s="182" t="s">
        <v>110</v>
      </c>
      <c r="F73" s="182" t="s">
        <v>110</v>
      </c>
      <c r="G73" s="183" t="s">
        <v>111</v>
      </c>
      <c r="H73" s="183" t="s">
        <v>111</v>
      </c>
      <c r="J73" s="658">
        <f>' 4 - Acad Serv Fees Etc. '!D12</f>
        <v>0</v>
      </c>
      <c r="K73" s="745" t="s">
        <v>384</v>
      </c>
    </row>
    <row r="74" spans="1:13">
      <c r="A74" s="10"/>
      <c r="B74" s="1031" t="s">
        <v>86</v>
      </c>
      <c r="C74" s="1032"/>
      <c r="D74" s="1032"/>
      <c r="E74" s="666">
        <v>0</v>
      </c>
      <c r="F74" s="666">
        <v>0</v>
      </c>
      <c r="G74" s="666">
        <v>0</v>
      </c>
      <c r="H74" s="667">
        <v>0</v>
      </c>
      <c r="J74" s="655">
        <f>SUM(E74:H74)</f>
        <v>0</v>
      </c>
      <c r="K74" s="680" t="s">
        <v>237</v>
      </c>
      <c r="M74" s="220"/>
    </row>
    <row r="75" spans="1:13">
      <c r="A75" s="10"/>
      <c r="B75" s="7" t="s">
        <v>113</v>
      </c>
      <c r="C75" s="190"/>
      <c r="D75" s="190"/>
      <c r="E75" s="503"/>
      <c r="F75" s="503"/>
      <c r="G75" s="503"/>
      <c r="H75" s="504"/>
      <c r="J75" s="659">
        <f>+J73-J74</f>
        <v>0</v>
      </c>
      <c r="K75" s="680" t="s">
        <v>277</v>
      </c>
    </row>
    <row r="76" spans="1:13">
      <c r="A76" s="10"/>
      <c r="B76" s="7" t="s">
        <v>114</v>
      </c>
      <c r="C76" s="190"/>
      <c r="D76" s="190"/>
      <c r="E76" s="505"/>
      <c r="F76" s="505"/>
      <c r="G76" s="505"/>
      <c r="H76" s="506"/>
      <c r="J76" s="656"/>
      <c r="K76" s="1"/>
    </row>
    <row r="77" spans="1:13">
      <c r="A77" s="10"/>
      <c r="B77" s="7" t="s">
        <v>115</v>
      </c>
      <c r="C77" s="190"/>
      <c r="D77" s="190"/>
      <c r="E77" s="505">
        <v>0</v>
      </c>
      <c r="F77" s="505">
        <v>0</v>
      </c>
      <c r="G77" s="505">
        <v>0</v>
      </c>
      <c r="H77" s="506">
        <v>0</v>
      </c>
      <c r="J77" s="656"/>
      <c r="K77" s="1"/>
    </row>
    <row r="78" spans="1:13" ht="26.25" customHeight="1">
      <c r="A78" s="10"/>
      <c r="B78" s="1027" t="s">
        <v>385</v>
      </c>
      <c r="C78" s="1028"/>
      <c r="D78" s="1028"/>
      <c r="E78" s="505">
        <v>0</v>
      </c>
      <c r="F78" s="505">
        <v>0</v>
      </c>
      <c r="G78" s="505">
        <v>0</v>
      </c>
      <c r="H78" s="506">
        <v>0</v>
      </c>
      <c r="J78" s="656"/>
      <c r="K78" s="1"/>
    </row>
    <row r="79" spans="1:13" ht="12.75" customHeight="1">
      <c r="A79" s="10"/>
      <c r="B79" s="134" t="s">
        <v>369</v>
      </c>
      <c r="C79" s="23"/>
      <c r="D79" s="23"/>
      <c r="E79" s="507">
        <f>+E74-E76-E77-E78</f>
        <v>0</v>
      </c>
      <c r="F79" s="507">
        <f>+F74-F76-F77-F78</f>
        <v>0</v>
      </c>
      <c r="G79" s="507">
        <f>+G74-G76-G77-G78</f>
        <v>0</v>
      </c>
      <c r="H79" s="508">
        <f>+H74-H76-H77-H78</f>
        <v>0</v>
      </c>
      <c r="J79" s="660">
        <f>' 4 - Acad Serv Fees Etc. '!I12</f>
        <v>0</v>
      </c>
      <c r="K79" s="679" t="s">
        <v>238</v>
      </c>
    </row>
    <row r="80" spans="1:13">
      <c r="A80" s="10"/>
      <c r="B80" s="663" t="s">
        <v>278</v>
      </c>
      <c r="C80" s="626"/>
      <c r="D80" s="626"/>
      <c r="E80" s="664">
        <v>0</v>
      </c>
      <c r="F80" s="664">
        <v>0</v>
      </c>
      <c r="G80" s="664">
        <v>0</v>
      </c>
      <c r="H80" s="665">
        <v>0</v>
      </c>
      <c r="J80" s="661">
        <f>SUM(E80:H80)</f>
        <v>0</v>
      </c>
      <c r="K80" s="680" t="s">
        <v>239</v>
      </c>
    </row>
    <row r="81" spans="1:11" ht="13.5" thickBot="1">
      <c r="A81" s="10"/>
      <c r="B81" s="79" t="s">
        <v>386</v>
      </c>
      <c r="C81" s="30"/>
      <c r="D81" s="30"/>
      <c r="E81" s="700" t="e">
        <f>+E79/E80</f>
        <v>#DIV/0!</v>
      </c>
      <c r="F81" s="700" t="e">
        <f>+F79/F80</f>
        <v>#DIV/0!</v>
      </c>
      <c r="G81" s="700" t="e">
        <f>+G79/G80</f>
        <v>#DIV/0!</v>
      </c>
      <c r="H81" s="701" t="e">
        <f>+H79/H80</f>
        <v>#DIV/0!</v>
      </c>
      <c r="J81" s="662">
        <f>+J79-J80</f>
        <v>0</v>
      </c>
      <c r="K81" s="680" t="s">
        <v>276</v>
      </c>
    </row>
    <row r="82" spans="1:11" ht="12.75" customHeight="1" thickTop="1">
      <c r="A82" s="24"/>
      <c r="B82" s="22"/>
      <c r="C82" s="22"/>
      <c r="D82" s="22"/>
      <c r="E82" s="22"/>
      <c r="F82" s="22"/>
      <c r="G82" s="40"/>
      <c r="H82" s="128"/>
      <c r="J82" s="1"/>
      <c r="K82" s="1" t="s">
        <v>231</v>
      </c>
    </row>
    <row r="83" spans="1:11" ht="7.9" customHeight="1">
      <c r="J83" s="1"/>
      <c r="K83" s="1"/>
    </row>
    <row r="84" spans="1:11" ht="18.75" customHeight="1">
      <c r="A84" s="29"/>
      <c r="B84" s="945" t="s">
        <v>307</v>
      </c>
      <c r="C84" s="946"/>
      <c r="D84" s="946"/>
      <c r="E84" s="947"/>
      <c r="F84" s="947"/>
      <c r="G84" s="947"/>
      <c r="H84" s="947"/>
      <c r="I84" s="26"/>
    </row>
    <row r="85" spans="1:11" ht="18.75" customHeight="1">
      <c r="A85" s="10"/>
      <c r="B85" s="951" t="s">
        <v>109</v>
      </c>
      <c r="C85" s="952"/>
      <c r="D85" s="952"/>
      <c r="E85" s="953"/>
      <c r="F85" s="953"/>
      <c r="G85" s="953"/>
      <c r="H85" s="953"/>
      <c r="I85" s="15"/>
    </row>
    <row r="86" spans="1:11" ht="29.25" customHeight="1">
      <c r="A86" s="24"/>
      <c r="B86" s="1024" t="s">
        <v>42</v>
      </c>
      <c r="C86" s="1024"/>
      <c r="D86" s="1025"/>
      <c r="E86" s="657">
        <f>E7</f>
        <v>0</v>
      </c>
      <c r="F86" s="657">
        <f t="shared" ref="F86:H86" si="1">F7</f>
        <v>0</v>
      </c>
      <c r="G86" s="657">
        <f t="shared" si="1"/>
        <v>0</v>
      </c>
      <c r="H86" s="657">
        <f t="shared" si="1"/>
        <v>0</v>
      </c>
      <c r="I86" s="25"/>
    </row>
    <row r="87" spans="1:11" ht="26.25" thickBot="1">
      <c r="A87" s="10"/>
      <c r="B87" s="448" t="s">
        <v>85</v>
      </c>
      <c r="C87" s="219"/>
      <c r="D87" s="219"/>
      <c r="E87" s="238" t="s">
        <v>110</v>
      </c>
      <c r="F87" s="311" t="s">
        <v>232</v>
      </c>
      <c r="G87" s="603" t="s">
        <v>111</v>
      </c>
      <c r="H87" s="239" t="s">
        <v>111</v>
      </c>
      <c r="I87" s="15"/>
    </row>
    <row r="88" spans="1:11">
      <c r="A88" s="10"/>
      <c r="B88" s="1023" t="s">
        <v>82</v>
      </c>
      <c r="C88" s="944"/>
      <c r="D88" s="944"/>
      <c r="E88" s="234">
        <f t="shared" ref="E88:H89" si="2">E11</f>
        <v>0</v>
      </c>
      <c r="F88" s="234">
        <f>F11</f>
        <v>0</v>
      </c>
      <c r="G88" s="234">
        <f>G11</f>
        <v>0</v>
      </c>
      <c r="H88" s="234">
        <f t="shared" si="2"/>
        <v>0</v>
      </c>
      <c r="I88" s="15"/>
    </row>
    <row r="89" spans="1:11">
      <c r="A89" s="10"/>
      <c r="B89" s="1022" t="s">
        <v>343</v>
      </c>
      <c r="C89" s="941"/>
      <c r="D89" s="941"/>
      <c r="E89" s="227">
        <f t="shared" si="2"/>
        <v>0</v>
      </c>
      <c r="F89" s="227">
        <f>F12</f>
        <v>0</v>
      </c>
      <c r="G89" s="227">
        <f>G12</f>
        <v>0</v>
      </c>
      <c r="H89" s="227">
        <f t="shared" si="2"/>
        <v>0</v>
      </c>
      <c r="I89" s="15"/>
    </row>
    <row r="90" spans="1:11">
      <c r="A90" s="10"/>
      <c r="B90" s="449" t="s">
        <v>101</v>
      </c>
      <c r="C90" s="150"/>
      <c r="D90" s="150"/>
      <c r="E90" s="235">
        <f>E33</f>
        <v>0</v>
      </c>
      <c r="F90" s="235">
        <f>F33</f>
        <v>0</v>
      </c>
      <c r="G90" s="235">
        <f>G33</f>
        <v>0</v>
      </c>
      <c r="H90" s="235">
        <f>H33</f>
        <v>0</v>
      </c>
      <c r="I90" s="15"/>
    </row>
    <row r="91" spans="1:11">
      <c r="A91" s="10"/>
      <c r="B91" s="449" t="s">
        <v>102</v>
      </c>
      <c r="C91" s="37"/>
      <c r="D91" s="37"/>
      <c r="E91" s="227">
        <f>E52</f>
        <v>0</v>
      </c>
      <c r="F91" s="227">
        <f>F52</f>
        <v>0</v>
      </c>
      <c r="G91" s="227">
        <f>G52</f>
        <v>0</v>
      </c>
      <c r="H91" s="227">
        <f>H52</f>
        <v>0</v>
      </c>
      <c r="I91" s="15"/>
    </row>
    <row r="92" spans="1:11">
      <c r="A92" s="10"/>
      <c r="B92" s="450" t="s">
        <v>344</v>
      </c>
      <c r="C92" s="445"/>
      <c r="D92" s="445"/>
      <c r="E92" s="440">
        <f>E33+E52</f>
        <v>0</v>
      </c>
      <c r="F92" s="440">
        <f>F33+F52</f>
        <v>0</v>
      </c>
      <c r="G92" s="440">
        <f>G33+G52</f>
        <v>0</v>
      </c>
      <c r="H92" s="451">
        <f>H33+H52</f>
        <v>0</v>
      </c>
      <c r="I92" s="15"/>
    </row>
    <row r="93" spans="1:11">
      <c r="A93" s="152"/>
      <c r="B93" s="452" t="s">
        <v>103</v>
      </c>
      <c r="C93" s="444"/>
      <c r="D93" s="444"/>
      <c r="E93" s="235" t="e">
        <f>E81</f>
        <v>#DIV/0!</v>
      </c>
      <c r="F93" s="235" t="e">
        <f>F81</f>
        <v>#DIV/0!</v>
      </c>
      <c r="G93" s="235" t="e">
        <f>G81</f>
        <v>#DIV/0!</v>
      </c>
      <c r="H93" s="235" t="e">
        <f>H81</f>
        <v>#DIV/0!</v>
      </c>
      <c r="I93" s="15"/>
    </row>
    <row r="94" spans="1:11">
      <c r="A94" s="152"/>
      <c r="B94" s="453" t="s">
        <v>104</v>
      </c>
      <c r="C94" s="153"/>
      <c r="D94" s="153"/>
      <c r="E94" s="236">
        <f>E68</f>
        <v>0</v>
      </c>
      <c r="F94" s="236">
        <f>F68</f>
        <v>0</v>
      </c>
      <c r="G94" s="236">
        <f>G68</f>
        <v>0</v>
      </c>
      <c r="H94" s="236">
        <f>H68</f>
        <v>0</v>
      </c>
      <c r="I94" s="15"/>
    </row>
    <row r="95" spans="1:11">
      <c r="A95" s="152"/>
      <c r="B95" s="154" t="s">
        <v>345</v>
      </c>
      <c r="C95" s="149"/>
      <c r="D95" s="149"/>
      <c r="E95" s="82" t="e">
        <f>+E88+E92+E93+E94</f>
        <v>#DIV/0!</v>
      </c>
      <c r="F95" s="82" t="e">
        <f>+F88+F92+F93+F94</f>
        <v>#DIV/0!</v>
      </c>
      <c r="G95" s="82" t="e">
        <f>+G88+G92+G93+G94</f>
        <v>#DIV/0!</v>
      </c>
      <c r="H95" s="82" t="e">
        <f>+H88+H92+H93+H94</f>
        <v>#DIV/0!</v>
      </c>
      <c r="I95" s="15"/>
    </row>
    <row r="96" spans="1:11">
      <c r="A96" s="152"/>
      <c r="B96" s="154" t="s">
        <v>346</v>
      </c>
      <c r="C96" s="149"/>
      <c r="D96" s="149"/>
      <c r="E96" s="82" t="e">
        <f>+E89+E92+E93+E94</f>
        <v>#DIV/0!</v>
      </c>
      <c r="F96" s="82" t="e">
        <f>+F89+F92+F93+F94</f>
        <v>#DIV/0!</v>
      </c>
      <c r="G96" s="82" t="e">
        <f>+G89+G92+G93+G94</f>
        <v>#DIV/0!</v>
      </c>
      <c r="H96" s="82" t="e">
        <f>+H89+H92+H93+H94</f>
        <v>#DIV/0!</v>
      </c>
      <c r="I96" s="15"/>
    </row>
    <row r="97" spans="1:11">
      <c r="A97" s="10"/>
      <c r="B97" s="446" t="s">
        <v>375</v>
      </c>
      <c r="C97" s="35"/>
      <c r="D97" s="35" t="s">
        <v>105</v>
      </c>
      <c r="E97" s="442">
        <f>'11 - Dorm Room and Board '!D12</f>
        <v>0</v>
      </c>
      <c r="F97" s="442">
        <f>'11 - Dorm Room and Board '!D12</f>
        <v>0</v>
      </c>
      <c r="G97" s="442">
        <f>'11 - Dorm Room and Board '!D12</f>
        <v>0</v>
      </c>
      <c r="H97" s="442">
        <f>'11 - Dorm Room and Board '!D12</f>
        <v>0</v>
      </c>
      <c r="I97" s="15"/>
      <c r="J97" s="624" t="s">
        <v>435</v>
      </c>
    </row>
    <row r="98" spans="1:11">
      <c r="A98" s="152"/>
      <c r="B98" s="39" t="s">
        <v>165</v>
      </c>
      <c r="C98" s="150"/>
      <c r="D98" s="35" t="s">
        <v>105</v>
      </c>
      <c r="E98" s="235">
        <f>'11 - Dorm Room and Board '!D17</f>
        <v>0</v>
      </c>
      <c r="F98" s="235">
        <f>'11 - Dorm Room and Board '!D17</f>
        <v>0</v>
      </c>
      <c r="G98" s="235">
        <f>'11 - Dorm Room and Board '!D17</f>
        <v>0</v>
      </c>
      <c r="H98" s="235">
        <f>'11 - Dorm Room and Board '!D17</f>
        <v>0</v>
      </c>
      <c r="I98" s="15"/>
      <c r="J98" s="624" t="s">
        <v>387</v>
      </c>
      <c r="K98" s="624" t="s">
        <v>388</v>
      </c>
    </row>
    <row r="99" spans="1:11">
      <c r="A99" s="152"/>
      <c r="B99" s="447" t="s">
        <v>347</v>
      </c>
      <c r="C99" s="454"/>
      <c r="D99" s="455"/>
      <c r="E99" s="443">
        <f>+E97+E98</f>
        <v>0</v>
      </c>
      <c r="F99" s="443">
        <f>+F97+F98</f>
        <v>0</v>
      </c>
      <c r="G99" s="443">
        <f>+G97+G98</f>
        <v>0</v>
      </c>
      <c r="H99" s="443">
        <f>+H97+H98</f>
        <v>0</v>
      </c>
      <c r="I99" s="15"/>
      <c r="J99" s="624"/>
      <c r="K99" s="624" t="s">
        <v>290</v>
      </c>
    </row>
    <row r="100" spans="1:11">
      <c r="A100" s="10"/>
      <c r="B100" s="154" t="s">
        <v>348</v>
      </c>
      <c r="C100" s="23"/>
      <c r="D100" s="23"/>
      <c r="E100" s="237" t="e">
        <f>+E95+E97+E98</f>
        <v>#DIV/0!</v>
      </c>
      <c r="F100" s="237" t="e">
        <f>+F95+F97+F98</f>
        <v>#DIV/0!</v>
      </c>
      <c r="G100" s="237" t="e">
        <f>+G95+G97+G98</f>
        <v>#DIV/0!</v>
      </c>
      <c r="H100" s="237" t="e">
        <f>+H95+H97+H98</f>
        <v>#DIV/0!</v>
      </c>
      <c r="I100" s="15"/>
    </row>
    <row r="101" spans="1:11">
      <c r="A101" s="24"/>
      <c r="B101" s="154" t="s">
        <v>349</v>
      </c>
      <c r="C101" s="23"/>
      <c r="D101" s="23"/>
      <c r="E101" s="237" t="e">
        <f>+E96+E97+E98</f>
        <v>#DIV/0!</v>
      </c>
      <c r="F101" s="237" t="e">
        <f>+F96+F97+F98</f>
        <v>#DIV/0!</v>
      </c>
      <c r="G101" s="237" t="e">
        <f>+G96+G97+G98</f>
        <v>#DIV/0!</v>
      </c>
      <c r="H101" s="237" t="e">
        <f>+H96+H97+H98</f>
        <v>#DIV/0!</v>
      </c>
      <c r="I101" s="25"/>
    </row>
    <row r="102" spans="1:11" ht="7.9" customHeight="1">
      <c r="A102" s="1"/>
      <c r="B102" s="156"/>
      <c r="C102" s="1"/>
      <c r="D102" s="1"/>
      <c r="E102" s="1"/>
      <c r="F102" s="1"/>
      <c r="G102" s="1"/>
      <c r="H102" s="1"/>
      <c r="I102" s="1"/>
    </row>
    <row r="103" spans="1:11" ht="39" customHeight="1">
      <c r="A103" s="1002" t="s">
        <v>14</v>
      </c>
      <c r="B103" s="955"/>
      <c r="C103" s="955"/>
      <c r="D103" s="955"/>
      <c r="E103" s="955"/>
      <c r="F103" s="955"/>
      <c r="G103" s="955"/>
      <c r="H103" s="955"/>
      <c r="I103" s="130"/>
    </row>
    <row r="104" spans="1:11" ht="13.15" customHeight="1">
      <c r="B104" s="145"/>
    </row>
    <row r="105" spans="1:11" ht="13.15" customHeight="1">
      <c r="K105" s="624"/>
    </row>
    <row r="106" spans="1:11" ht="13.15" customHeight="1">
      <c r="K106" s="624"/>
    </row>
    <row r="107" spans="1:11">
      <c r="K107" s="624"/>
    </row>
    <row r="108" spans="1:11">
      <c r="K108" s="624"/>
    </row>
  </sheetData>
  <mergeCells count="67">
    <mergeCell ref="A6:I6"/>
    <mergeCell ref="B10:D10"/>
    <mergeCell ref="G3:H3"/>
    <mergeCell ref="A3:B3"/>
    <mergeCell ref="C3:D3"/>
    <mergeCell ref="A5:I5"/>
    <mergeCell ref="B7:D7"/>
    <mergeCell ref="B25:D25"/>
    <mergeCell ref="B12:D12"/>
    <mergeCell ref="B13:D13"/>
    <mergeCell ref="B22:D22"/>
    <mergeCell ref="B18:D18"/>
    <mergeCell ref="B19:D19"/>
    <mergeCell ref="B20:D20"/>
    <mergeCell ref="B21:D21"/>
    <mergeCell ref="B17:D17"/>
    <mergeCell ref="A103:H103"/>
    <mergeCell ref="B78:D78"/>
    <mergeCell ref="B84:H84"/>
    <mergeCell ref="B71:H71"/>
    <mergeCell ref="A60:I60"/>
    <mergeCell ref="B74:D74"/>
    <mergeCell ref="B73:D73"/>
    <mergeCell ref="B72:D72"/>
    <mergeCell ref="K6:K8"/>
    <mergeCell ref="B89:D89"/>
    <mergeCell ref="B88:D88"/>
    <mergeCell ref="B26:D26"/>
    <mergeCell ref="B27:D27"/>
    <mergeCell ref="B32:D32"/>
    <mergeCell ref="B33:D33"/>
    <mergeCell ref="B35:D35"/>
    <mergeCell ref="B50:D50"/>
    <mergeCell ref="B86:D86"/>
    <mergeCell ref="B29:D29"/>
    <mergeCell ref="B38:D38"/>
    <mergeCell ref="B39:D39"/>
    <mergeCell ref="B85:H85"/>
    <mergeCell ref="G58:H58"/>
    <mergeCell ref="B11:D11"/>
    <mergeCell ref="B43:D43"/>
    <mergeCell ref="B44:D44"/>
    <mergeCell ref="B53:D53"/>
    <mergeCell ref="B56:H56"/>
    <mergeCell ref="B64:H64"/>
    <mergeCell ref="A62:H62"/>
    <mergeCell ref="B47:D47"/>
    <mergeCell ref="B48:D48"/>
    <mergeCell ref="B52:D52"/>
    <mergeCell ref="B51:D51"/>
    <mergeCell ref="B45:D45"/>
    <mergeCell ref="A1:I1"/>
    <mergeCell ref="B40:D40"/>
    <mergeCell ref="B36:D36"/>
    <mergeCell ref="B37:D37"/>
    <mergeCell ref="B49:D49"/>
    <mergeCell ref="B14:D14"/>
    <mergeCell ref="B15:D15"/>
    <mergeCell ref="B16:D16"/>
    <mergeCell ref="B34:D34"/>
    <mergeCell ref="B31:D31"/>
    <mergeCell ref="B41:D41"/>
    <mergeCell ref="B42:D42"/>
    <mergeCell ref="B28:D28"/>
    <mergeCell ref="B30:D30"/>
    <mergeCell ref="B23:D23"/>
    <mergeCell ref="B24:D24"/>
  </mergeCells>
  <phoneticPr fontId="0" type="noConversion"/>
  <printOptions horizontalCentered="1"/>
  <pageMargins left="0" right="0" top="0.25" bottom="0" header="0.25" footer="0.25"/>
  <pageSetup fitToHeight="0" orientation="portrait" r:id="rId1"/>
  <headerFooter alignWithMargins="0">
    <oddFooter>&amp;L&amp;8Date Printed:  &amp;D &amp;T  &amp;Z&amp;F &amp;A</oddFooter>
  </headerFooter>
  <rowBreaks count="1" manualBreakCount="1">
    <brk id="56" max="8"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K111"/>
  <sheetViews>
    <sheetView showGridLines="0" zoomScaleNormal="100" workbookViewId="0">
      <selection activeCell="K85" sqref="K85"/>
    </sheetView>
  </sheetViews>
  <sheetFormatPr defaultRowHeight="12.75"/>
  <cols>
    <col min="1" max="1" width="1.5703125" customWidth="1"/>
    <col min="2" max="2" width="14.5703125" customWidth="1"/>
    <col min="3" max="3" width="13.140625" customWidth="1"/>
    <col min="4" max="4" width="13.5703125" customWidth="1"/>
    <col min="5" max="5" width="13.7109375" customWidth="1"/>
    <col min="6" max="6" width="14.7109375" customWidth="1"/>
    <col min="7" max="7" width="13.7109375" customWidth="1"/>
    <col min="8" max="8" width="14.5703125" customWidth="1"/>
    <col min="9" max="9" width="1.140625" customWidth="1"/>
    <col min="10" max="10" width="10.42578125" customWidth="1"/>
    <col min="11" max="11" width="84.5703125" customWidth="1"/>
  </cols>
  <sheetData>
    <row r="1" spans="1:11" ht="31.15" customHeight="1">
      <c r="A1" s="992" t="s">
        <v>308</v>
      </c>
      <c r="B1" s="992"/>
      <c r="C1" s="992"/>
      <c r="D1" s="992"/>
      <c r="E1" s="992"/>
      <c r="F1" s="992"/>
      <c r="G1" s="992"/>
      <c r="H1" s="992"/>
      <c r="I1" s="992"/>
      <c r="K1" s="303"/>
    </row>
    <row r="2" spans="1:11" ht="15.75">
      <c r="B2" s="1"/>
      <c r="C2" s="262" t="s">
        <v>309</v>
      </c>
      <c r="D2" s="261"/>
      <c r="E2" s="261"/>
      <c r="F2" s="261"/>
      <c r="G2" s="261"/>
      <c r="H2" s="1"/>
    </row>
    <row r="3" spans="1:11" ht="7.15" customHeight="1"/>
    <row r="4" spans="1:11" ht="15" customHeight="1">
      <c r="A4" s="919" t="s">
        <v>0</v>
      </c>
      <c r="B4" s="919"/>
      <c r="C4" s="897">
        <f>'1 - College Board Cost Data'!C3:E3</f>
        <v>0</v>
      </c>
      <c r="D4" s="897"/>
      <c r="F4" s="622" t="s">
        <v>1</v>
      </c>
      <c r="G4" s="897"/>
      <c r="H4" s="897"/>
      <c r="I4" s="1"/>
    </row>
    <row r="5" spans="1:11" ht="7.5" customHeight="1">
      <c r="A5" s="1"/>
      <c r="B5" s="1"/>
      <c r="C5" s="1"/>
      <c r="D5" s="1"/>
      <c r="E5" s="1"/>
      <c r="F5" s="1"/>
      <c r="G5" s="1"/>
      <c r="H5" s="1"/>
      <c r="I5" s="1"/>
    </row>
    <row r="6" spans="1:11" ht="41.25" customHeight="1">
      <c r="A6" s="899" t="s">
        <v>379</v>
      </c>
      <c r="B6" s="900"/>
      <c r="C6" s="900"/>
      <c r="D6" s="900"/>
      <c r="E6" s="900"/>
      <c r="F6" s="900"/>
      <c r="G6" s="900"/>
      <c r="H6" s="900"/>
      <c r="I6" s="901"/>
    </row>
    <row r="7" spans="1:11" ht="40.5" customHeight="1">
      <c r="A7" s="889" t="s">
        <v>380</v>
      </c>
      <c r="B7" s="890"/>
      <c r="C7" s="890"/>
      <c r="D7" s="890"/>
      <c r="E7" s="890"/>
      <c r="F7" s="890"/>
      <c r="G7" s="890"/>
      <c r="H7" s="890"/>
      <c r="I7" s="891"/>
      <c r="K7" s="605" t="s">
        <v>389</v>
      </c>
    </row>
    <row r="8" spans="1:11" ht="20.45" customHeight="1">
      <c r="A8" s="832"/>
      <c r="B8" s="1036" t="s">
        <v>42</v>
      </c>
      <c r="C8" s="1036"/>
      <c r="D8" s="1037"/>
      <c r="E8" s="833"/>
      <c r="F8" s="833"/>
      <c r="G8" s="833"/>
      <c r="H8" s="833"/>
      <c r="I8" s="834"/>
      <c r="K8" s="870"/>
    </row>
    <row r="9" spans="1:11">
      <c r="A9" s="213" t="s">
        <v>4</v>
      </c>
      <c r="B9" s="40"/>
      <c r="C9" s="40"/>
      <c r="D9" s="40"/>
      <c r="E9" s="309" t="s">
        <v>5</v>
      </c>
      <c r="F9" s="309" t="s">
        <v>5</v>
      </c>
      <c r="G9" s="309" t="s">
        <v>6</v>
      </c>
      <c r="H9" s="310" t="s">
        <v>6</v>
      </c>
      <c r="I9" s="9"/>
      <c r="K9" s="859"/>
    </row>
    <row r="10" spans="1:11" ht="13.5" thickBot="1">
      <c r="A10" s="116"/>
      <c r="B10" s="11" t="s">
        <v>76</v>
      </c>
      <c r="C10" s="11"/>
      <c r="D10" s="11"/>
      <c r="E10" s="223" t="s">
        <v>70</v>
      </c>
      <c r="F10" s="223" t="s">
        <v>70</v>
      </c>
      <c r="G10" s="223" t="s">
        <v>8</v>
      </c>
      <c r="H10" s="90" t="s">
        <v>8</v>
      </c>
      <c r="I10" s="9"/>
    </row>
    <row r="11" spans="1:11">
      <c r="A11" s="10"/>
      <c r="B11" s="892" t="s">
        <v>9</v>
      </c>
      <c r="C11" s="893"/>
      <c r="D11" s="893"/>
      <c r="E11" s="224"/>
      <c r="F11" s="224"/>
      <c r="G11" s="224"/>
      <c r="H11" s="222"/>
      <c r="I11" s="9"/>
    </row>
    <row r="12" spans="1:11">
      <c r="A12" s="10"/>
      <c r="B12" s="941" t="s">
        <v>20</v>
      </c>
      <c r="C12" s="941"/>
      <c r="D12" s="941"/>
      <c r="E12" s="225">
        <v>0</v>
      </c>
      <c r="F12" s="225"/>
      <c r="G12" s="225"/>
      <c r="H12" s="181"/>
      <c r="I12" s="9"/>
    </row>
    <row r="13" spans="1:11">
      <c r="A13" s="10"/>
      <c r="B13" s="941" t="s">
        <v>119</v>
      </c>
      <c r="C13" s="941"/>
      <c r="D13" s="941"/>
      <c r="E13" s="225">
        <v>0</v>
      </c>
      <c r="F13" s="225"/>
      <c r="G13" s="225"/>
      <c r="H13" s="181"/>
      <c r="I13" s="9"/>
    </row>
    <row r="14" spans="1:11" ht="6" customHeight="1">
      <c r="A14" s="10"/>
      <c r="B14" s="921"/>
      <c r="C14" s="922"/>
      <c r="D14" s="922"/>
      <c r="E14" s="226"/>
      <c r="F14" s="226"/>
      <c r="G14" s="226"/>
      <c r="H14" s="181"/>
      <c r="I14" s="9"/>
    </row>
    <row r="15" spans="1:11">
      <c r="A15" s="10"/>
      <c r="B15" s="921" t="s">
        <v>333</v>
      </c>
      <c r="C15" s="941"/>
      <c r="D15" s="941"/>
      <c r="E15" s="225"/>
      <c r="F15" s="225"/>
      <c r="G15" s="225"/>
      <c r="H15" s="94"/>
      <c r="I15" s="15"/>
    </row>
    <row r="16" spans="1:11">
      <c r="A16" s="10"/>
      <c r="B16" s="896" t="s">
        <v>140</v>
      </c>
      <c r="C16" s="896"/>
      <c r="D16" s="896"/>
      <c r="E16" s="225">
        <v>0</v>
      </c>
      <c r="F16" s="225"/>
      <c r="G16" s="225"/>
      <c r="H16" s="97"/>
      <c r="I16" s="15"/>
    </row>
    <row r="17" spans="1:11">
      <c r="A17" s="10"/>
      <c r="B17" s="896" t="s">
        <v>91</v>
      </c>
      <c r="C17" s="896"/>
      <c r="D17" s="896"/>
      <c r="E17" s="227">
        <v>0</v>
      </c>
      <c r="F17" s="227"/>
      <c r="G17" s="227"/>
      <c r="H17" s="97"/>
      <c r="I17" s="15"/>
    </row>
    <row r="18" spans="1:11">
      <c r="A18" s="10"/>
      <c r="B18" s="896" t="s">
        <v>171</v>
      </c>
      <c r="C18" s="896"/>
      <c r="D18" s="896"/>
      <c r="E18" s="227">
        <v>0</v>
      </c>
      <c r="F18" s="227"/>
      <c r="G18" s="227"/>
      <c r="H18" s="97"/>
      <c r="I18" s="15"/>
    </row>
    <row r="19" spans="1:11">
      <c r="A19" s="10"/>
      <c r="B19" s="896" t="s">
        <v>13</v>
      </c>
      <c r="C19" s="896"/>
      <c r="D19" s="896"/>
      <c r="E19" s="227">
        <v>0</v>
      </c>
      <c r="F19" s="227"/>
      <c r="G19" s="227"/>
      <c r="H19" s="97"/>
      <c r="I19" s="15"/>
    </row>
    <row r="20" spans="1:11">
      <c r="A20" s="10"/>
      <c r="B20" s="896" t="s">
        <v>89</v>
      </c>
      <c r="C20" s="896"/>
      <c r="D20" s="896"/>
      <c r="E20" s="227">
        <v>0</v>
      </c>
      <c r="F20" s="227"/>
      <c r="G20" s="227"/>
      <c r="H20" s="97"/>
      <c r="I20" s="15"/>
    </row>
    <row r="21" spans="1:11">
      <c r="A21" s="10"/>
      <c r="B21" s="943" t="s">
        <v>172</v>
      </c>
      <c r="C21" s="943"/>
      <c r="D21" s="943"/>
      <c r="E21" s="227">
        <v>0</v>
      </c>
      <c r="F21" s="227"/>
      <c r="G21" s="227"/>
      <c r="H21" s="97"/>
      <c r="I21" s="15"/>
    </row>
    <row r="22" spans="1:11">
      <c r="A22" s="10"/>
      <c r="B22" s="896" t="s">
        <v>174</v>
      </c>
      <c r="C22" s="896"/>
      <c r="D22" s="896"/>
      <c r="E22" s="227">
        <v>0</v>
      </c>
      <c r="F22" s="227"/>
      <c r="G22" s="227"/>
      <c r="H22" s="97"/>
      <c r="I22" s="15"/>
    </row>
    <row r="23" spans="1:11">
      <c r="A23" s="10"/>
      <c r="B23" s="896" t="s">
        <v>12</v>
      </c>
      <c r="C23" s="896"/>
      <c r="D23" s="896"/>
      <c r="E23" s="227">
        <v>0</v>
      </c>
      <c r="F23" s="227"/>
      <c r="G23" s="227"/>
      <c r="H23" s="97"/>
      <c r="I23" s="15"/>
    </row>
    <row r="24" spans="1:11">
      <c r="A24" s="10"/>
      <c r="B24" s="896" t="s">
        <v>170</v>
      </c>
      <c r="C24" s="896"/>
      <c r="D24" s="896"/>
      <c r="E24" s="227">
        <v>0</v>
      </c>
      <c r="F24" s="227"/>
      <c r="G24" s="227"/>
      <c r="H24" s="97"/>
      <c r="I24" s="15"/>
    </row>
    <row r="25" spans="1:11">
      <c r="A25" s="10"/>
      <c r="B25" s="896" t="s">
        <v>139</v>
      </c>
      <c r="C25" s="896"/>
      <c r="D25" s="896"/>
      <c r="E25" s="227">
        <v>0</v>
      </c>
      <c r="F25" s="227"/>
      <c r="G25" s="227"/>
      <c r="H25" s="97"/>
      <c r="I25" s="15"/>
    </row>
    <row r="26" spans="1:11">
      <c r="A26" s="10"/>
      <c r="B26" s="896" t="s">
        <v>90</v>
      </c>
      <c r="C26" s="896"/>
      <c r="D26" s="896"/>
      <c r="E26" s="227">
        <v>0</v>
      </c>
      <c r="F26" s="227"/>
      <c r="G26" s="227"/>
      <c r="H26" s="97"/>
      <c r="I26" s="15"/>
    </row>
    <row r="27" spans="1:11">
      <c r="A27" s="10"/>
      <c r="B27" s="896" t="s">
        <v>88</v>
      </c>
      <c r="C27" s="896"/>
      <c r="D27" s="896"/>
      <c r="E27" s="227">
        <v>0</v>
      </c>
      <c r="F27" s="227"/>
      <c r="G27" s="227"/>
      <c r="H27" s="97"/>
      <c r="I27" s="15"/>
      <c r="K27" s="169"/>
    </row>
    <row r="28" spans="1:11">
      <c r="A28" s="10"/>
      <c r="B28" s="896" t="s">
        <v>97</v>
      </c>
      <c r="C28" s="896"/>
      <c r="D28" s="896"/>
      <c r="E28" s="227"/>
      <c r="F28" s="227"/>
      <c r="G28" s="227"/>
      <c r="H28" s="97"/>
      <c r="I28" s="15"/>
      <c r="K28" s="169"/>
    </row>
    <row r="29" spans="1:11">
      <c r="A29" s="10"/>
      <c r="B29" s="895"/>
      <c r="C29" s="895"/>
      <c r="D29" s="895"/>
      <c r="E29" s="227">
        <v>0</v>
      </c>
      <c r="F29" s="227"/>
      <c r="G29" s="227"/>
      <c r="H29" s="97"/>
      <c r="I29" s="15"/>
      <c r="K29" s="169"/>
    </row>
    <row r="30" spans="1:11">
      <c r="A30" s="10"/>
      <c r="B30" s="895"/>
      <c r="C30" s="895"/>
      <c r="D30" s="895"/>
      <c r="E30" s="227">
        <v>0</v>
      </c>
      <c r="F30" s="227"/>
      <c r="G30" s="227"/>
      <c r="H30" s="97"/>
      <c r="I30" s="15"/>
      <c r="K30" s="169"/>
    </row>
    <row r="31" spans="1:11">
      <c r="A31" s="10"/>
      <c r="B31" s="895"/>
      <c r="C31" s="895"/>
      <c r="D31" s="895"/>
      <c r="E31" s="227">
        <v>0</v>
      </c>
      <c r="F31" s="227"/>
      <c r="G31" s="227"/>
      <c r="H31" s="97"/>
      <c r="I31" s="15"/>
      <c r="K31" s="169"/>
    </row>
    <row r="32" spans="1:11">
      <c r="A32" s="10"/>
      <c r="B32" s="895"/>
      <c r="C32" s="895"/>
      <c r="D32" s="895"/>
      <c r="E32" s="227">
        <v>0</v>
      </c>
      <c r="F32" s="227"/>
      <c r="G32" s="227"/>
      <c r="H32" s="97"/>
      <c r="I32" s="15"/>
      <c r="K32" s="169"/>
    </row>
    <row r="33" spans="1:11" ht="12" customHeight="1">
      <c r="A33" s="10"/>
      <c r="B33" s="895"/>
      <c r="C33" s="895"/>
      <c r="D33" s="895"/>
      <c r="E33" s="227">
        <v>0</v>
      </c>
      <c r="F33" s="227"/>
      <c r="G33" s="227"/>
      <c r="H33" s="97"/>
      <c r="I33" s="15"/>
      <c r="K33" s="169"/>
    </row>
    <row r="34" spans="1:11" ht="4.5" customHeight="1">
      <c r="A34" s="10"/>
      <c r="B34" s="1038"/>
      <c r="C34" s="1038"/>
      <c r="D34" s="1038"/>
      <c r="E34" s="228"/>
      <c r="F34" s="228"/>
      <c r="G34" s="228"/>
      <c r="H34" s="98"/>
      <c r="I34" s="15"/>
      <c r="K34" s="169"/>
    </row>
    <row r="35" spans="1:11" ht="13.5">
      <c r="A35" s="10"/>
      <c r="B35" s="942" t="s">
        <v>100</v>
      </c>
      <c r="C35" s="942"/>
      <c r="D35" s="942"/>
      <c r="E35" s="229">
        <f>SUM(E16:E34)</f>
        <v>0</v>
      </c>
      <c r="F35" s="229">
        <f>SUM(F16:F34)</f>
        <v>0</v>
      </c>
      <c r="G35" s="229">
        <f>SUM(G16:G34)</f>
        <v>0</v>
      </c>
      <c r="H35" s="100">
        <f>SUM(H16:H34)</f>
        <v>0</v>
      </c>
      <c r="I35" s="15"/>
      <c r="K35" s="169"/>
    </row>
    <row r="36" spans="1:11">
      <c r="A36" s="10"/>
      <c r="B36" s="920" t="s">
        <v>339</v>
      </c>
      <c r="C36" s="895"/>
      <c r="D36" s="895"/>
      <c r="E36" s="225"/>
      <c r="F36" s="225"/>
      <c r="G36" s="225"/>
      <c r="H36" s="94"/>
      <c r="I36" s="15"/>
      <c r="K36" s="169"/>
    </row>
    <row r="37" spans="1:11">
      <c r="A37" s="10"/>
      <c r="B37" s="895" t="s">
        <v>94</v>
      </c>
      <c r="C37" s="895"/>
      <c r="D37" s="895"/>
      <c r="E37" s="225">
        <v>0</v>
      </c>
      <c r="F37" s="225"/>
      <c r="G37" s="225"/>
      <c r="H37" s="94"/>
      <c r="I37" s="15"/>
      <c r="K37" s="169"/>
    </row>
    <row r="38" spans="1:11">
      <c r="A38" s="10"/>
      <c r="B38" s="895" t="s">
        <v>174</v>
      </c>
      <c r="C38" s="895"/>
      <c r="D38" s="895"/>
      <c r="E38" s="227">
        <v>0</v>
      </c>
      <c r="F38" s="227"/>
      <c r="G38" s="227"/>
      <c r="H38" s="97"/>
      <c r="I38" s="15"/>
      <c r="K38" s="169"/>
    </row>
    <row r="39" spans="1:11">
      <c r="A39" s="10"/>
      <c r="B39" s="895" t="s">
        <v>95</v>
      </c>
      <c r="C39" s="895"/>
      <c r="D39" s="895"/>
      <c r="E39" s="227">
        <v>0</v>
      </c>
      <c r="F39" s="227"/>
      <c r="G39" s="227"/>
      <c r="H39" s="97"/>
      <c r="I39" s="15"/>
      <c r="K39" s="169"/>
    </row>
    <row r="40" spans="1:11">
      <c r="A40" s="10"/>
      <c r="B40" s="896" t="s">
        <v>96</v>
      </c>
      <c r="C40" s="896"/>
      <c r="D40" s="923"/>
      <c r="E40" s="227">
        <v>0</v>
      </c>
      <c r="F40" s="227"/>
      <c r="G40" s="227"/>
      <c r="H40" s="97"/>
      <c r="I40" s="15"/>
      <c r="K40" s="169"/>
    </row>
    <row r="41" spans="1:11">
      <c r="A41" s="10"/>
      <c r="B41" s="896" t="s">
        <v>134</v>
      </c>
      <c r="C41" s="896"/>
      <c r="D41" s="923"/>
      <c r="E41" s="227">
        <v>0</v>
      </c>
      <c r="F41" s="227"/>
      <c r="G41" s="227"/>
      <c r="H41" s="97"/>
      <c r="I41" s="15"/>
      <c r="K41" s="169"/>
    </row>
    <row r="42" spans="1:11">
      <c r="A42" s="10"/>
      <c r="B42" s="896" t="s">
        <v>54</v>
      </c>
      <c r="C42" s="896"/>
      <c r="D42" s="923"/>
      <c r="E42" s="227">
        <v>0</v>
      </c>
      <c r="F42" s="227"/>
      <c r="G42" s="227"/>
      <c r="H42" s="97"/>
      <c r="I42" s="15"/>
      <c r="K42" s="169"/>
    </row>
    <row r="43" spans="1:11">
      <c r="A43" s="10"/>
      <c r="B43" s="896" t="s">
        <v>11</v>
      </c>
      <c r="C43" s="896"/>
      <c r="D43" s="923"/>
      <c r="E43" s="227">
        <v>0</v>
      </c>
      <c r="F43" s="227"/>
      <c r="G43" s="227"/>
      <c r="H43" s="97"/>
      <c r="I43" s="15"/>
      <c r="K43" s="169"/>
    </row>
    <row r="44" spans="1:11">
      <c r="A44" s="10"/>
      <c r="B44" s="896" t="s">
        <v>92</v>
      </c>
      <c r="C44" s="896"/>
      <c r="D44" s="923"/>
      <c r="E44" s="230">
        <v>0</v>
      </c>
      <c r="F44" s="230"/>
      <c r="G44" s="230"/>
      <c r="H44" s="105"/>
      <c r="I44" s="15"/>
      <c r="K44" s="169"/>
    </row>
    <row r="45" spans="1:11">
      <c r="A45" s="10"/>
      <c r="B45" s="896" t="s">
        <v>71</v>
      </c>
      <c r="C45" s="896"/>
      <c r="D45" s="923"/>
      <c r="E45" s="230">
        <v>0</v>
      </c>
      <c r="F45" s="230"/>
      <c r="G45" s="230"/>
      <c r="H45" s="105"/>
      <c r="I45" s="15"/>
      <c r="K45" s="169"/>
    </row>
    <row r="46" spans="1:11">
      <c r="A46" s="10"/>
      <c r="B46" s="896" t="s">
        <v>93</v>
      </c>
      <c r="C46" s="896"/>
      <c r="D46" s="923"/>
      <c r="E46" s="230">
        <v>0</v>
      </c>
      <c r="F46" s="230"/>
      <c r="G46" s="230"/>
      <c r="H46" s="105"/>
      <c r="I46" s="15"/>
      <c r="K46" s="169"/>
    </row>
    <row r="47" spans="1:11">
      <c r="A47" s="10"/>
      <c r="B47" s="896" t="s">
        <v>173</v>
      </c>
      <c r="C47" s="922"/>
      <c r="D47" s="960"/>
      <c r="E47" s="230">
        <v>0</v>
      </c>
      <c r="F47" s="230"/>
      <c r="G47" s="230"/>
      <c r="H47" s="105"/>
      <c r="I47" s="15"/>
      <c r="K47" s="169"/>
    </row>
    <row r="48" spans="1:11" ht="12" customHeight="1">
      <c r="A48" s="10"/>
      <c r="B48" s="621" t="s">
        <v>97</v>
      </c>
      <c r="C48" s="621"/>
      <c r="D48" s="621"/>
      <c r="E48" s="230"/>
      <c r="F48" s="230"/>
      <c r="G48" s="230"/>
      <c r="H48" s="105"/>
      <c r="I48" s="15"/>
      <c r="K48" s="169"/>
    </row>
    <row r="49" spans="1:11" ht="12" customHeight="1">
      <c r="A49" s="10"/>
      <c r="B49" s="1012"/>
      <c r="C49" s="1012"/>
      <c r="D49" s="1013"/>
      <c r="E49" s="230">
        <v>0</v>
      </c>
      <c r="F49" s="230"/>
      <c r="G49" s="230"/>
      <c r="H49" s="105"/>
      <c r="I49" s="15"/>
      <c r="K49" s="169"/>
    </row>
    <row r="50" spans="1:11" ht="12" customHeight="1">
      <c r="A50" s="10"/>
      <c r="B50" s="1012"/>
      <c r="C50" s="1012"/>
      <c r="D50" s="1013"/>
      <c r="E50" s="230">
        <v>0</v>
      </c>
      <c r="F50" s="230"/>
      <c r="G50" s="230"/>
      <c r="H50" s="105"/>
      <c r="I50" s="15"/>
      <c r="K50" s="169"/>
    </row>
    <row r="51" spans="1:11" ht="12" customHeight="1">
      <c r="A51" s="10"/>
      <c r="B51" s="1012"/>
      <c r="C51" s="1012"/>
      <c r="D51" s="1013"/>
      <c r="E51" s="230">
        <v>0</v>
      </c>
      <c r="F51" s="230"/>
      <c r="G51" s="230"/>
      <c r="H51" s="105"/>
      <c r="I51" s="15"/>
      <c r="K51" s="169"/>
    </row>
    <row r="52" spans="1:11" ht="12" customHeight="1">
      <c r="A52" s="10"/>
      <c r="B52" s="895"/>
      <c r="C52" s="895"/>
      <c r="D52" s="895"/>
      <c r="E52" s="230">
        <v>0</v>
      </c>
      <c r="F52" s="230"/>
      <c r="G52" s="230"/>
      <c r="H52" s="105"/>
      <c r="I52" s="15"/>
    </row>
    <row r="53" spans="1:11" ht="12" customHeight="1">
      <c r="A53" s="10"/>
      <c r="B53" s="953"/>
      <c r="C53" s="953"/>
      <c r="D53" s="953"/>
      <c r="E53" s="231">
        <v>0</v>
      </c>
      <c r="F53" s="231"/>
      <c r="G53" s="231"/>
      <c r="H53" s="172"/>
      <c r="I53" s="15"/>
    </row>
    <row r="54" spans="1:11" ht="13.5">
      <c r="A54" s="10"/>
      <c r="B54" s="894" t="s">
        <v>99</v>
      </c>
      <c r="C54" s="894"/>
      <c r="D54" s="894"/>
      <c r="E54" s="232">
        <f>SUM(E37:E53)</f>
        <v>0</v>
      </c>
      <c r="F54" s="232">
        <f>SUM(F37:F53)</f>
        <v>0</v>
      </c>
      <c r="G54" s="232">
        <f>SUM(G37:G53)</f>
        <v>0</v>
      </c>
      <c r="H54" s="175">
        <f>SUM(H37:H53)</f>
        <v>0</v>
      </c>
      <c r="I54" s="15"/>
    </row>
    <row r="55" spans="1:11" ht="13.5">
      <c r="A55" s="10"/>
      <c r="B55" s="927" t="s">
        <v>73</v>
      </c>
      <c r="C55" s="927"/>
      <c r="D55" s="927"/>
      <c r="E55" s="225">
        <f>+E35+E54</f>
        <v>0</v>
      </c>
      <c r="F55" s="225">
        <f>+F35+F54</f>
        <v>0</v>
      </c>
      <c r="G55" s="225">
        <f>+G35+G54</f>
        <v>0</v>
      </c>
      <c r="H55" s="94">
        <f>+H35+H54</f>
        <v>0</v>
      </c>
      <c r="I55" s="15"/>
    </row>
    <row r="56" spans="1:11" ht="13.5">
      <c r="A56" s="10"/>
      <c r="B56" s="117" t="s">
        <v>120</v>
      </c>
      <c r="C56" s="117"/>
      <c r="D56" s="117"/>
      <c r="E56" s="227">
        <f>+E12+E55</f>
        <v>0</v>
      </c>
      <c r="F56" s="227">
        <f>+F12+F55</f>
        <v>0</v>
      </c>
      <c r="G56" s="227">
        <f>+G12+G55</f>
        <v>0</v>
      </c>
      <c r="H56" s="97">
        <f>+H12+H55</f>
        <v>0</v>
      </c>
      <c r="I56" s="15"/>
    </row>
    <row r="57" spans="1:11" ht="13.5">
      <c r="A57" s="24"/>
      <c r="B57" s="114" t="s">
        <v>121</v>
      </c>
      <c r="C57" s="114"/>
      <c r="D57" s="114"/>
      <c r="E57" s="233">
        <f>+E13+E55</f>
        <v>0</v>
      </c>
      <c r="F57" s="233">
        <f>+F13+F55</f>
        <v>0</v>
      </c>
      <c r="G57" s="233">
        <f>+G13+G55</f>
        <v>0</v>
      </c>
      <c r="H57" s="112">
        <f>+H13+H55</f>
        <v>0</v>
      </c>
      <c r="I57" s="118"/>
      <c r="J57" s="19"/>
      <c r="K57" s="21"/>
    </row>
    <row r="58" spans="1:11" ht="24.75" customHeight="1">
      <c r="A58" s="10"/>
      <c r="B58" s="928" t="s">
        <v>390</v>
      </c>
      <c r="C58" s="929"/>
      <c r="D58" s="929"/>
      <c r="E58" s="929"/>
      <c r="F58" s="929"/>
      <c r="G58" s="929"/>
      <c r="H58" s="929"/>
      <c r="I58" s="15"/>
      <c r="J58" s="19"/>
      <c r="K58" s="21"/>
    </row>
    <row r="59" spans="1:11" ht="12.75" customHeight="1">
      <c r="A59" s="10"/>
      <c r="B59" s="928" t="s">
        <v>310</v>
      </c>
      <c r="C59" s="929"/>
      <c r="D59" s="929"/>
      <c r="E59" s="929"/>
      <c r="F59" s="929"/>
      <c r="G59" s="929"/>
      <c r="H59" s="929"/>
      <c r="I59" s="15"/>
      <c r="J59" s="19"/>
      <c r="K59" s="21"/>
    </row>
    <row r="60" spans="1:11" ht="6" customHeight="1">
      <c r="A60" s="24"/>
      <c r="B60" s="930"/>
      <c r="C60" s="918"/>
      <c r="D60" s="918"/>
      <c r="E60" s="918"/>
      <c r="F60" s="918"/>
      <c r="G60" s="918"/>
      <c r="H60" s="918"/>
      <c r="I60" s="25"/>
      <c r="J60" s="19"/>
      <c r="K60" s="21"/>
    </row>
    <row r="61" spans="1:11">
      <c r="A61" s="13"/>
      <c r="B61" s="13"/>
      <c r="C61" s="13"/>
      <c r="D61" s="13"/>
      <c r="E61" s="67"/>
      <c r="F61" s="67"/>
      <c r="G61" s="67"/>
      <c r="H61" s="67"/>
      <c r="I61" s="13"/>
      <c r="J61" s="50"/>
      <c r="K61" s="21"/>
    </row>
    <row r="62" spans="1:11">
      <c r="A62" s="13"/>
      <c r="B62" s="13"/>
      <c r="C62" s="13"/>
      <c r="D62" s="13"/>
      <c r="E62" s="67"/>
      <c r="F62" s="67"/>
      <c r="G62" s="67"/>
      <c r="H62" s="67"/>
      <c r="I62" s="13"/>
      <c r="J62" s="50"/>
      <c r="K62" s="21"/>
    </row>
    <row r="63" spans="1:11" ht="21.75" customHeight="1">
      <c r="A63" s="27"/>
      <c r="B63" s="1"/>
      <c r="C63" s="1"/>
      <c r="D63" s="1"/>
      <c r="E63" s="28" t="s">
        <v>0</v>
      </c>
      <c r="F63" s="28"/>
      <c r="G63" s="949">
        <f>C4</f>
        <v>0</v>
      </c>
      <c r="H63" s="1026"/>
    </row>
    <row r="64" spans="1:11" ht="10.5" customHeight="1">
      <c r="A64" s="27"/>
      <c r="B64" s="1"/>
      <c r="C64" s="1"/>
      <c r="D64" s="1"/>
      <c r="E64" s="28"/>
      <c r="F64" s="28"/>
      <c r="G64" s="206"/>
      <c r="H64" s="207"/>
    </row>
    <row r="65" spans="1:11" ht="37.5" customHeight="1">
      <c r="A65" s="992" t="s">
        <v>107</v>
      </c>
      <c r="B65" s="992"/>
      <c r="C65" s="992"/>
      <c r="D65" s="992"/>
      <c r="E65" s="992"/>
      <c r="F65" s="992"/>
      <c r="G65" s="992"/>
      <c r="H65" s="992"/>
      <c r="I65" s="992"/>
    </row>
    <row r="66" spans="1:11" ht="14.25" customHeight="1">
      <c r="A66" s="1"/>
      <c r="B66" s="1"/>
      <c r="C66" s="1"/>
      <c r="D66" s="1"/>
      <c r="E66" s="1"/>
      <c r="F66" s="1"/>
      <c r="G66" s="1"/>
    </row>
    <row r="67" spans="1:11" ht="16.5" customHeight="1">
      <c r="A67" s="1017" t="s">
        <v>108</v>
      </c>
      <c r="B67" s="1018"/>
      <c r="C67" s="1018"/>
      <c r="D67" s="1018"/>
      <c r="E67" s="1018"/>
      <c r="F67" s="1018"/>
      <c r="G67" s="1018"/>
      <c r="H67" s="1016"/>
    </row>
    <row r="68" spans="1:11" ht="6" customHeight="1">
      <c r="A68" s="125"/>
      <c r="B68" s="55"/>
      <c r="C68" s="55"/>
      <c r="D68" s="55"/>
      <c r="E68" s="55"/>
      <c r="F68" s="55"/>
      <c r="G68" s="55"/>
      <c r="H68" s="47"/>
    </row>
    <row r="69" spans="1:11" ht="15.75">
      <c r="A69" s="29"/>
      <c r="B69" s="1004" t="s">
        <v>87</v>
      </c>
      <c r="C69" s="1015"/>
      <c r="D69" s="1015"/>
      <c r="E69" s="1015"/>
      <c r="F69" s="1015"/>
      <c r="G69" s="1015"/>
      <c r="H69" s="1016"/>
    </row>
    <row r="70" spans="1:11" ht="27" customHeight="1">
      <c r="A70" s="10"/>
      <c r="B70" s="203" t="s">
        <v>383</v>
      </c>
      <c r="C70" s="132"/>
      <c r="D70" s="132"/>
      <c r="E70" s="132"/>
      <c r="F70" s="132"/>
      <c r="G70" s="132"/>
      <c r="H70" s="133"/>
    </row>
    <row r="71" spans="1:11">
      <c r="A71" s="10"/>
      <c r="B71" s="13"/>
      <c r="C71" s="13"/>
      <c r="D71" s="13"/>
      <c r="E71" s="360" t="s">
        <v>5</v>
      </c>
      <c r="F71" s="360" t="s">
        <v>5</v>
      </c>
      <c r="G71" s="360" t="s">
        <v>6</v>
      </c>
      <c r="H71" s="360" t="s">
        <v>6</v>
      </c>
    </row>
    <row r="72" spans="1:11" ht="12.75" customHeight="1">
      <c r="A72" s="10"/>
      <c r="B72" s="13"/>
      <c r="C72" s="13"/>
      <c r="D72" s="13"/>
      <c r="E72" s="360" t="s">
        <v>70</v>
      </c>
      <c r="F72" s="360" t="s">
        <v>70</v>
      </c>
      <c r="G72" s="360" t="s">
        <v>8</v>
      </c>
      <c r="H72" s="360" t="s">
        <v>8</v>
      </c>
    </row>
    <row r="73" spans="1:11" ht="16.5" customHeight="1" thickBot="1">
      <c r="A73" s="10"/>
      <c r="B73" s="7" t="s">
        <v>84</v>
      </c>
      <c r="C73" s="126"/>
      <c r="D73" s="7"/>
      <c r="E73" s="66">
        <v>0</v>
      </c>
      <c r="F73" s="555">
        <v>0</v>
      </c>
      <c r="G73" s="555">
        <v>0</v>
      </c>
      <c r="H73" s="556">
        <v>0</v>
      </c>
    </row>
    <row r="74" spans="1:11" ht="12.75" customHeight="1" thickTop="1">
      <c r="A74" s="24"/>
      <c r="B74" s="22"/>
      <c r="C74" s="22"/>
      <c r="D74" s="22"/>
      <c r="E74" s="22"/>
      <c r="F74" s="22"/>
      <c r="G74" s="22"/>
      <c r="H74" s="25"/>
    </row>
    <row r="75" spans="1:11" ht="12.75" customHeight="1">
      <c r="A75" s="1"/>
      <c r="B75" s="1"/>
      <c r="C75" s="1"/>
      <c r="D75" s="1"/>
      <c r="E75" s="1"/>
      <c r="F75" s="1"/>
      <c r="G75" s="1"/>
    </row>
    <row r="76" spans="1:11" ht="12.75" customHeight="1">
      <c r="A76" s="1"/>
      <c r="B76" s="1"/>
      <c r="C76" s="1"/>
      <c r="D76" s="1"/>
      <c r="E76" s="1"/>
      <c r="F76" s="1"/>
      <c r="G76" s="1"/>
    </row>
    <row r="77" spans="1:11" ht="16.5" customHeight="1">
      <c r="A77" s="29"/>
      <c r="B77" s="1018" t="s">
        <v>257</v>
      </c>
      <c r="C77" s="1029"/>
      <c r="D77" s="1029"/>
      <c r="E77" s="1015"/>
      <c r="F77" s="1015"/>
      <c r="G77" s="1015"/>
      <c r="H77" s="1030"/>
    </row>
    <row r="78" spans="1:11" ht="30" customHeight="1">
      <c r="A78" s="24"/>
      <c r="B78" s="1024" t="s">
        <v>42</v>
      </c>
      <c r="C78" s="1024"/>
      <c r="D78" s="1025"/>
      <c r="E78" s="657">
        <f>E8</f>
        <v>0</v>
      </c>
      <c r="F78" s="657">
        <f t="shared" ref="F78:H78" si="0">F8</f>
        <v>0</v>
      </c>
      <c r="G78" s="657">
        <f t="shared" si="0"/>
        <v>0</v>
      </c>
      <c r="H78" s="657">
        <f t="shared" si="0"/>
        <v>0</v>
      </c>
    </row>
    <row r="79" spans="1:11" ht="38.25" customHeight="1">
      <c r="A79" s="10"/>
      <c r="B79" s="1033" t="s">
        <v>257</v>
      </c>
      <c r="C79" s="1034"/>
      <c r="D79" s="1035"/>
      <c r="E79" s="182" t="s">
        <v>110</v>
      </c>
      <c r="F79" s="182" t="s">
        <v>110</v>
      </c>
      <c r="G79" s="183" t="s">
        <v>111</v>
      </c>
      <c r="H79" s="183" t="s">
        <v>111</v>
      </c>
      <c r="J79" s="684" t="e">
        <v>#REF!</v>
      </c>
      <c r="K79" s="685" t="s">
        <v>259</v>
      </c>
    </row>
    <row r="80" spans="1:11">
      <c r="A80" s="10"/>
      <c r="B80" s="1039" t="s">
        <v>86</v>
      </c>
      <c r="C80" s="1040"/>
      <c r="D80" s="1040"/>
      <c r="E80" s="501">
        <v>0</v>
      </c>
      <c r="F80" s="501">
        <v>0</v>
      </c>
      <c r="G80" s="501">
        <v>0</v>
      </c>
      <c r="H80" s="502">
        <v>0</v>
      </c>
      <c r="J80" s="683">
        <f>SUM(E80:H80)</f>
        <v>0</v>
      </c>
      <c r="K80" s="702" t="s">
        <v>391</v>
      </c>
    </row>
    <row r="81" spans="1:11">
      <c r="A81" s="10"/>
      <c r="B81" s="7" t="s">
        <v>113</v>
      </c>
      <c r="C81" s="190"/>
      <c r="D81" s="190"/>
      <c r="E81" s="503"/>
      <c r="F81" s="503"/>
      <c r="G81" s="503"/>
      <c r="H81" s="504"/>
      <c r="J81" s="684" t="e">
        <f>+J79-J80</f>
        <v>#REF!</v>
      </c>
      <c r="K81" s="682" t="s">
        <v>392</v>
      </c>
    </row>
    <row r="82" spans="1:11">
      <c r="A82" s="10"/>
      <c r="B82" s="7" t="s">
        <v>114</v>
      </c>
      <c r="C82" s="190"/>
      <c r="D82" s="190"/>
      <c r="E82" s="505"/>
      <c r="F82" s="505"/>
      <c r="G82" s="505"/>
      <c r="H82" s="506"/>
      <c r="J82" s="1"/>
      <c r="K82" s="702" t="s">
        <v>393</v>
      </c>
    </row>
    <row r="83" spans="1:11">
      <c r="A83" s="10"/>
      <c r="B83" s="7" t="s">
        <v>115</v>
      </c>
      <c r="C83" s="190"/>
      <c r="D83" s="190"/>
      <c r="E83" s="505">
        <v>0</v>
      </c>
      <c r="F83" s="505">
        <v>0</v>
      </c>
      <c r="G83" s="505">
        <v>0</v>
      </c>
      <c r="H83" s="506">
        <v>0</v>
      </c>
      <c r="J83" s="1"/>
      <c r="K83" s="1"/>
    </row>
    <row r="84" spans="1:11" ht="26.25" customHeight="1">
      <c r="A84" s="10"/>
      <c r="B84" s="1027" t="s">
        <v>385</v>
      </c>
      <c r="C84" s="1028"/>
      <c r="D84" s="1028"/>
      <c r="E84" s="505">
        <v>0</v>
      </c>
      <c r="F84" s="505">
        <v>0</v>
      </c>
      <c r="G84" s="505">
        <v>0</v>
      </c>
      <c r="H84" s="506">
        <v>0</v>
      </c>
      <c r="J84" s="1"/>
      <c r="K84" s="1"/>
    </row>
    <row r="85" spans="1:11" ht="12.75" customHeight="1">
      <c r="A85" s="10"/>
      <c r="B85" s="134" t="s">
        <v>369</v>
      </c>
      <c r="C85" s="23"/>
      <c r="D85" s="23"/>
      <c r="E85" s="507">
        <f>+E80-E82-E83-E84</f>
        <v>0</v>
      </c>
      <c r="F85" s="507">
        <f>+F80-F82-F83-F84</f>
        <v>0</v>
      </c>
      <c r="G85" s="507">
        <f>+G80-G82-G83-G84</f>
        <v>0</v>
      </c>
      <c r="H85" s="508">
        <f>+H80-H82-H83-H84</f>
        <v>0</v>
      </c>
      <c r="J85" s="678" t="e">
        <v>#REF!</v>
      </c>
      <c r="K85" s="679" t="s">
        <v>246</v>
      </c>
    </row>
    <row r="86" spans="1:11">
      <c r="A86" s="10"/>
      <c r="B86" s="557" t="s">
        <v>311</v>
      </c>
      <c r="C86" s="43"/>
      <c r="D86" s="43"/>
      <c r="E86" s="509">
        <v>0</v>
      </c>
      <c r="F86" s="509">
        <v>0</v>
      </c>
      <c r="G86" s="509">
        <v>0</v>
      </c>
      <c r="H86" s="510">
        <v>0</v>
      </c>
      <c r="J86" s="661">
        <f>SUM(E86:H86)</f>
        <v>0</v>
      </c>
      <c r="K86" s="680" t="s">
        <v>394</v>
      </c>
    </row>
    <row r="87" spans="1:11" ht="13.5" thickBot="1">
      <c r="A87" s="10"/>
      <c r="B87" s="79" t="s">
        <v>386</v>
      </c>
      <c r="C87" s="30"/>
      <c r="D87" s="30"/>
      <c r="E87" s="511" t="e">
        <f>+E85/E86</f>
        <v>#DIV/0!</v>
      </c>
      <c r="F87" s="511" t="e">
        <f>+F85/F86</f>
        <v>#DIV/0!</v>
      </c>
      <c r="G87" s="511" t="e">
        <f>+G85/G86</f>
        <v>#DIV/0!</v>
      </c>
      <c r="H87" s="512" t="e">
        <f>+H85/H86</f>
        <v>#DIV/0!</v>
      </c>
      <c r="J87" s="662" t="e">
        <f>+J85-J86</f>
        <v>#REF!</v>
      </c>
      <c r="K87" s="680" t="s">
        <v>395</v>
      </c>
    </row>
    <row r="88" spans="1:11" ht="12.75" customHeight="1" thickTop="1">
      <c r="A88" s="24"/>
      <c r="B88" s="22"/>
      <c r="C88" s="22"/>
      <c r="D88" s="22"/>
      <c r="E88" s="22"/>
      <c r="F88" s="22"/>
      <c r="G88" s="40"/>
      <c r="H88" s="128"/>
      <c r="J88" s="1"/>
      <c r="K88" s="1"/>
    </row>
    <row r="89" spans="1:11">
      <c r="J89" s="1"/>
      <c r="K89" s="1"/>
    </row>
    <row r="90" spans="1:11" ht="9" customHeight="1"/>
    <row r="91" spans="1:11" ht="18.75" customHeight="1">
      <c r="A91" s="29"/>
      <c r="B91" s="945" t="s">
        <v>307</v>
      </c>
      <c r="C91" s="946"/>
      <c r="D91" s="946"/>
      <c r="E91" s="947"/>
      <c r="F91" s="947"/>
      <c r="G91" s="947"/>
      <c r="H91" s="947"/>
      <c r="I91" s="26"/>
    </row>
    <row r="92" spans="1:11" ht="18.75" customHeight="1">
      <c r="A92" s="10"/>
      <c r="B92" s="951" t="s">
        <v>109</v>
      </c>
      <c r="C92" s="952"/>
      <c r="D92" s="952"/>
      <c r="E92" s="953"/>
      <c r="F92" s="953"/>
      <c r="G92" s="953"/>
      <c r="H92" s="953"/>
      <c r="I92" s="15"/>
    </row>
    <row r="93" spans="1:11" ht="29.25" customHeight="1">
      <c r="A93" s="24"/>
      <c r="B93" s="1024" t="s">
        <v>42</v>
      </c>
      <c r="C93" s="1024"/>
      <c r="D93" s="1025"/>
      <c r="E93" s="657">
        <f>E8</f>
        <v>0</v>
      </c>
      <c r="F93" s="681">
        <f>F8</f>
        <v>0</v>
      </c>
      <c r="G93" s="681">
        <f>G8</f>
        <v>0</v>
      </c>
      <c r="H93" s="681">
        <f>H8</f>
        <v>0</v>
      </c>
      <c r="I93" s="25"/>
    </row>
    <row r="94" spans="1:11" ht="26.25" thickBot="1">
      <c r="A94" s="10"/>
      <c r="B94" s="448" t="s">
        <v>85</v>
      </c>
      <c r="C94" s="219"/>
      <c r="D94" s="219"/>
      <c r="E94" s="238" t="s">
        <v>110</v>
      </c>
      <c r="F94" s="311" t="s">
        <v>232</v>
      </c>
      <c r="G94" s="603" t="s">
        <v>111</v>
      </c>
      <c r="H94" s="239" t="s">
        <v>111</v>
      </c>
      <c r="I94" s="15"/>
    </row>
    <row r="95" spans="1:11">
      <c r="A95" s="10"/>
      <c r="B95" s="1023" t="s">
        <v>82</v>
      </c>
      <c r="C95" s="944"/>
      <c r="D95" s="944"/>
      <c r="E95" s="234">
        <f t="shared" ref="E95:H96" si="1">E12</f>
        <v>0</v>
      </c>
      <c r="F95" s="234">
        <f>F12</f>
        <v>0</v>
      </c>
      <c r="G95" s="234">
        <f>G12</f>
        <v>0</v>
      </c>
      <c r="H95" s="234">
        <f t="shared" si="1"/>
        <v>0</v>
      </c>
      <c r="I95" s="15"/>
    </row>
    <row r="96" spans="1:11">
      <c r="A96" s="10"/>
      <c r="B96" s="1022" t="s">
        <v>343</v>
      </c>
      <c r="C96" s="941"/>
      <c r="D96" s="941"/>
      <c r="E96" s="227">
        <f t="shared" si="1"/>
        <v>0</v>
      </c>
      <c r="F96" s="227">
        <f>F13</f>
        <v>0</v>
      </c>
      <c r="G96" s="227">
        <f>G13</f>
        <v>0</v>
      </c>
      <c r="H96" s="227">
        <f t="shared" si="1"/>
        <v>0</v>
      </c>
      <c r="I96" s="15"/>
    </row>
    <row r="97" spans="1:11">
      <c r="A97" s="10"/>
      <c r="B97" s="449" t="s">
        <v>101</v>
      </c>
      <c r="C97" s="150"/>
      <c r="D97" s="150"/>
      <c r="E97" s="235">
        <f>E35</f>
        <v>0</v>
      </c>
      <c r="F97" s="235">
        <f>F35</f>
        <v>0</v>
      </c>
      <c r="G97" s="235">
        <f>G35</f>
        <v>0</v>
      </c>
      <c r="H97" s="235">
        <f>H35</f>
        <v>0</v>
      </c>
      <c r="I97" s="15"/>
    </row>
    <row r="98" spans="1:11">
      <c r="A98" s="10"/>
      <c r="B98" s="449" t="s">
        <v>102</v>
      </c>
      <c r="C98" s="37"/>
      <c r="D98" s="37"/>
      <c r="E98" s="227">
        <f>E54</f>
        <v>0</v>
      </c>
      <c r="F98" s="227">
        <f>F54</f>
        <v>0</v>
      </c>
      <c r="G98" s="227">
        <f>G54</f>
        <v>0</v>
      </c>
      <c r="H98" s="227">
        <f>H54</f>
        <v>0</v>
      </c>
      <c r="I98" s="15"/>
    </row>
    <row r="99" spans="1:11">
      <c r="A99" s="10"/>
      <c r="B99" s="450" t="s">
        <v>344</v>
      </c>
      <c r="C99" s="445"/>
      <c r="D99" s="445"/>
      <c r="E99" s="440">
        <f>E35+E54</f>
        <v>0</v>
      </c>
      <c r="F99" s="440">
        <f>F35+F54</f>
        <v>0</v>
      </c>
      <c r="G99" s="440">
        <f>G35+G54</f>
        <v>0</v>
      </c>
      <c r="H99" s="451">
        <f>H35+H54</f>
        <v>0</v>
      </c>
      <c r="I99" s="15"/>
    </row>
    <row r="100" spans="1:11">
      <c r="A100" s="152"/>
      <c r="B100" s="452" t="s">
        <v>103</v>
      </c>
      <c r="C100" s="444"/>
      <c r="D100" s="444"/>
      <c r="E100" s="235" t="e">
        <f>E87</f>
        <v>#DIV/0!</v>
      </c>
      <c r="F100" s="235" t="e">
        <f>F87</f>
        <v>#DIV/0!</v>
      </c>
      <c r="G100" s="235" t="e">
        <f>G87</f>
        <v>#DIV/0!</v>
      </c>
      <c r="H100" s="235" t="e">
        <f>H87</f>
        <v>#DIV/0!</v>
      </c>
      <c r="I100" s="15"/>
    </row>
    <row r="101" spans="1:11">
      <c r="A101" s="152"/>
      <c r="B101" s="453" t="s">
        <v>104</v>
      </c>
      <c r="C101" s="153"/>
      <c r="D101" s="153"/>
      <c r="E101" s="236">
        <f>E73</f>
        <v>0</v>
      </c>
      <c r="F101" s="236">
        <f>F73</f>
        <v>0</v>
      </c>
      <c r="G101" s="236">
        <f>G73</f>
        <v>0</v>
      </c>
      <c r="H101" s="236">
        <f>H73</f>
        <v>0</v>
      </c>
      <c r="I101" s="15"/>
    </row>
    <row r="102" spans="1:11">
      <c r="A102" s="152"/>
      <c r="B102" s="154" t="s">
        <v>345</v>
      </c>
      <c r="C102" s="149"/>
      <c r="D102" s="149"/>
      <c r="E102" s="82" t="e">
        <f>+E95+E99+E100+E101</f>
        <v>#DIV/0!</v>
      </c>
      <c r="F102" s="82" t="e">
        <f>+F95+F99+F100+F101</f>
        <v>#DIV/0!</v>
      </c>
      <c r="G102" s="82" t="e">
        <f>+G95+G99+G100+G101</f>
        <v>#DIV/0!</v>
      </c>
      <c r="H102" s="82" t="e">
        <f>+H95+H99+H100+H101</f>
        <v>#DIV/0!</v>
      </c>
      <c r="I102" s="15"/>
    </row>
    <row r="103" spans="1:11">
      <c r="A103" s="152"/>
      <c r="B103" s="154" t="s">
        <v>346</v>
      </c>
      <c r="C103" s="149"/>
      <c r="D103" s="149"/>
      <c r="E103" s="82" t="e">
        <f>+E96+E99+E100+E101</f>
        <v>#DIV/0!</v>
      </c>
      <c r="F103" s="82" t="e">
        <f>+F96+F99+F100+F101</f>
        <v>#DIV/0!</v>
      </c>
      <c r="G103" s="82" t="e">
        <f>+G96+G99+G100+G101</f>
        <v>#DIV/0!</v>
      </c>
      <c r="H103" s="82" t="e">
        <f>+H96+H99+H100+H101</f>
        <v>#DIV/0!</v>
      </c>
      <c r="I103" s="15"/>
    </row>
    <row r="104" spans="1:11">
      <c r="A104" s="10"/>
      <c r="B104" s="446" t="s">
        <v>375</v>
      </c>
      <c r="C104" s="35"/>
      <c r="D104" s="35" t="s">
        <v>105</v>
      </c>
      <c r="E104" s="442">
        <f>'11 - Dorm Room and Board '!$D$12</f>
        <v>0</v>
      </c>
      <c r="F104" s="442">
        <f>'11 - Dorm Room and Board '!$D$12</f>
        <v>0</v>
      </c>
      <c r="G104" s="442">
        <f>'11 - Dorm Room and Board '!$D$12</f>
        <v>0</v>
      </c>
      <c r="H104" s="442">
        <f>'11 - Dorm Room and Board '!$D$12</f>
        <v>0</v>
      </c>
      <c r="I104" s="15"/>
      <c r="J104" s="624" t="s">
        <v>435</v>
      </c>
    </row>
    <row r="105" spans="1:11">
      <c r="A105" s="152"/>
      <c r="B105" s="39" t="s">
        <v>165</v>
      </c>
      <c r="C105" s="150"/>
      <c r="D105" s="35" t="s">
        <v>105</v>
      </c>
      <c r="E105" s="235">
        <f>'11 - Dorm Room and Board '!$D$17</f>
        <v>0</v>
      </c>
      <c r="F105" s="235">
        <f>'11 - Dorm Room and Board '!$D$17</f>
        <v>0</v>
      </c>
      <c r="G105" s="235">
        <f>'11 - Dorm Room and Board '!$D$17</f>
        <v>0</v>
      </c>
      <c r="H105" s="235">
        <f>'11 - Dorm Room and Board '!$D$17</f>
        <v>0</v>
      </c>
      <c r="I105" s="15"/>
      <c r="J105" s="624" t="s">
        <v>387</v>
      </c>
      <c r="K105" s="624" t="s">
        <v>388</v>
      </c>
    </row>
    <row r="106" spans="1:11">
      <c r="A106" s="152"/>
      <c r="B106" s="447" t="s">
        <v>347</v>
      </c>
      <c r="C106" s="454"/>
      <c r="D106" s="455"/>
      <c r="E106" s="443">
        <f>+E104+E105</f>
        <v>0</v>
      </c>
      <c r="F106" s="443">
        <f>+F104+F105</f>
        <v>0</v>
      </c>
      <c r="G106" s="443">
        <f>+G104+G105</f>
        <v>0</v>
      </c>
      <c r="H106" s="443">
        <f>+H104+H105</f>
        <v>0</v>
      </c>
      <c r="I106" s="15"/>
      <c r="J106" s="624"/>
      <c r="K106" s="624" t="s">
        <v>290</v>
      </c>
    </row>
    <row r="107" spans="1:11">
      <c r="A107" s="10"/>
      <c r="B107" s="154" t="s">
        <v>348</v>
      </c>
      <c r="C107" s="23"/>
      <c r="D107" s="23"/>
      <c r="E107" s="237" t="e">
        <f>+E102+E104+E105</f>
        <v>#DIV/0!</v>
      </c>
      <c r="F107" s="237" t="e">
        <f>+F102+F104+F105</f>
        <v>#DIV/0!</v>
      </c>
      <c r="G107" s="237" t="e">
        <f>+G102+G104+G105</f>
        <v>#DIV/0!</v>
      </c>
      <c r="H107" s="237" t="e">
        <f>+H102+H104+H105</f>
        <v>#DIV/0!</v>
      </c>
      <c r="I107" s="15"/>
      <c r="K107" s="624"/>
    </row>
    <row r="108" spans="1:11">
      <c r="A108" s="24"/>
      <c r="B108" s="154" t="s">
        <v>349</v>
      </c>
      <c r="C108" s="23"/>
      <c r="D108" s="23"/>
      <c r="E108" s="237" t="e">
        <f>+E103+E104+E105</f>
        <v>#DIV/0!</v>
      </c>
      <c r="F108" s="237" t="e">
        <f>+F103+F104+F105</f>
        <v>#DIV/0!</v>
      </c>
      <c r="G108" s="237" t="e">
        <f>+G103+G104+G105</f>
        <v>#DIV/0!</v>
      </c>
      <c r="H108" s="237" t="e">
        <f>+H103+H104+H105</f>
        <v>#DIV/0!</v>
      </c>
      <c r="I108" s="25"/>
      <c r="K108" s="624"/>
    </row>
    <row r="109" spans="1:11">
      <c r="A109" s="1"/>
      <c r="B109" s="156"/>
      <c r="C109" s="1"/>
      <c r="D109" s="1"/>
      <c r="E109" s="1"/>
      <c r="F109" s="1"/>
      <c r="G109" s="1"/>
      <c r="H109" s="1"/>
      <c r="I109" s="1"/>
    </row>
    <row r="110" spans="1:11" ht="35.450000000000003" customHeight="1">
      <c r="A110" s="1002" t="s">
        <v>14</v>
      </c>
      <c r="B110" s="955"/>
      <c r="C110" s="955"/>
      <c r="D110" s="955"/>
      <c r="E110" s="955"/>
      <c r="F110" s="955"/>
      <c r="G110" s="955"/>
      <c r="H110" s="955"/>
      <c r="I110" s="956"/>
    </row>
    <row r="111" spans="1:11">
      <c r="B111" s="145"/>
    </row>
  </sheetData>
  <mergeCells count="69">
    <mergeCell ref="A110:I110"/>
    <mergeCell ref="B96:D96"/>
    <mergeCell ref="B80:D80"/>
    <mergeCell ref="B84:D84"/>
    <mergeCell ref="B91:H91"/>
    <mergeCell ref="B92:H92"/>
    <mergeCell ref="B93:D93"/>
    <mergeCell ref="B95:D95"/>
    <mergeCell ref="B79:D79"/>
    <mergeCell ref="B54:D54"/>
    <mergeCell ref="B55:D55"/>
    <mergeCell ref="B58:H58"/>
    <mergeCell ref="B59:H59"/>
    <mergeCell ref="B60:H60"/>
    <mergeCell ref="G63:H63"/>
    <mergeCell ref="A65:I65"/>
    <mergeCell ref="A67:H67"/>
    <mergeCell ref="B69:H69"/>
    <mergeCell ref="B77:H77"/>
    <mergeCell ref="B78:D78"/>
    <mergeCell ref="B53:D53"/>
    <mergeCell ref="B39:D39"/>
    <mergeCell ref="B40:D40"/>
    <mergeCell ref="B41:D41"/>
    <mergeCell ref="B42:D42"/>
    <mergeCell ref="B43:D43"/>
    <mergeCell ref="B44:D44"/>
    <mergeCell ref="B45:D45"/>
    <mergeCell ref="B46:D46"/>
    <mergeCell ref="B47:D47"/>
    <mergeCell ref="B51:D51"/>
    <mergeCell ref="B52:D52"/>
    <mergeCell ref="B49:D49"/>
    <mergeCell ref="B50:D50"/>
    <mergeCell ref="B38:D38"/>
    <mergeCell ref="B27:D27"/>
    <mergeCell ref="B28:D28"/>
    <mergeCell ref="B29:D29"/>
    <mergeCell ref="B30:D30"/>
    <mergeCell ref="B31:D31"/>
    <mergeCell ref="B32:D32"/>
    <mergeCell ref="B33:D33"/>
    <mergeCell ref="B34:D34"/>
    <mergeCell ref="B35:D35"/>
    <mergeCell ref="B36:D36"/>
    <mergeCell ref="B37:D37"/>
    <mergeCell ref="B26:D26"/>
    <mergeCell ref="B15:D15"/>
    <mergeCell ref="B16:D16"/>
    <mergeCell ref="B17:D17"/>
    <mergeCell ref="B18:D18"/>
    <mergeCell ref="B19:D19"/>
    <mergeCell ref="B20:D20"/>
    <mergeCell ref="B21:D21"/>
    <mergeCell ref="B22:D22"/>
    <mergeCell ref="B23:D23"/>
    <mergeCell ref="B24:D24"/>
    <mergeCell ref="B25:D25"/>
    <mergeCell ref="B8:D8"/>
    <mergeCell ref="B11:D11"/>
    <mergeCell ref="B12:D12"/>
    <mergeCell ref="B13:D13"/>
    <mergeCell ref="B14:D14"/>
    <mergeCell ref="A7:I7"/>
    <mergeCell ref="A4:B4"/>
    <mergeCell ref="C4:D4"/>
    <mergeCell ref="G4:H4"/>
    <mergeCell ref="A1:I1"/>
    <mergeCell ref="A6:I6"/>
  </mergeCells>
  <printOptions horizontalCentered="1"/>
  <pageMargins left="0" right="0" top="0.25" bottom="0.25" header="0.25" footer="0.25"/>
  <pageSetup scale="90" orientation="portrait" r:id="rId1"/>
  <headerFooter alignWithMargins="0">
    <oddFooter>&amp;L&amp;8Date Printed:  &amp;D &amp;T  &amp;Z&amp;F &amp;A</oddFooter>
  </headerFooter>
  <rowBreaks count="1" manualBreakCount="1">
    <brk id="60"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41</vt:i4>
      </vt:variant>
    </vt:vector>
  </HeadingPairs>
  <TitlesOfParts>
    <vt:vector size="57" baseType="lpstr">
      <vt:lpstr>Instructions</vt:lpstr>
      <vt:lpstr>College Board Instruct</vt:lpstr>
      <vt:lpstr>College Board Report</vt:lpstr>
      <vt:lpstr>1 - College Board Cost Data</vt:lpstr>
      <vt:lpstr>2 - College Board Weighted Avg</vt:lpstr>
      <vt:lpstr>3 - Under &amp; Grad Tuition MFees </vt:lpstr>
      <vt:lpstr> 4 - Acad Serv Fees Etc. </vt:lpstr>
      <vt:lpstr>5 - Special Under-Grad 1 </vt:lpstr>
      <vt:lpstr>6 - Special Under-Grad 2</vt:lpstr>
      <vt:lpstr>7 - Professional - 1</vt:lpstr>
      <vt:lpstr>8 - Professional - 2</vt:lpstr>
      <vt:lpstr>9 - Professional - 3</vt:lpstr>
      <vt:lpstr> 10 - Book worksheet Optional</vt:lpstr>
      <vt:lpstr>11 - Dorm Room and Board </vt:lpstr>
      <vt:lpstr>12 - Apartment and Board</vt:lpstr>
      <vt:lpstr>13 - Form - Meal Plans</vt:lpstr>
      <vt:lpstr>' 4 - Acad Serv Fees Etc. '!Print_Area</vt:lpstr>
      <vt:lpstr>'1 - College Board Cost Data'!Print_Area</vt:lpstr>
      <vt:lpstr>'11 - Dorm Room and Board '!Print_Area</vt:lpstr>
      <vt:lpstr>'12 - Apartment and Board'!Print_Area</vt:lpstr>
      <vt:lpstr>'3 - Under &amp; Grad Tuition MFees '!Print_Area</vt:lpstr>
      <vt:lpstr>'5 - Special Under-Grad 1 '!Print_Area</vt:lpstr>
      <vt:lpstr>'6 - Special Under-Grad 2'!Print_Area</vt:lpstr>
      <vt:lpstr>'7 - Professional - 1'!Print_Area</vt:lpstr>
      <vt:lpstr>'8 - Professional - 2'!Print_Area</vt:lpstr>
      <vt:lpstr>'9 - Professional - 3'!Print_Area</vt:lpstr>
      <vt:lpstr>'1 - College Board Cost Data'!Professional_1</vt:lpstr>
      <vt:lpstr>'5 - Special Under-Grad 1 '!Professional_1</vt:lpstr>
      <vt:lpstr>'6 - Special Under-Grad 2'!Professional_1</vt:lpstr>
      <vt:lpstr>'8 - Professional - 2'!Professional_1</vt:lpstr>
      <vt:lpstr>'9 - Professional - 3'!Professional_1</vt:lpstr>
      <vt:lpstr>Professional_1</vt:lpstr>
      <vt:lpstr>'1 - College Board Cost Data'!Professional_2</vt:lpstr>
      <vt:lpstr>'5 - Special Under-Grad 1 '!Professional_2</vt:lpstr>
      <vt:lpstr>'6 - Special Under-Grad 2'!Professional_2</vt:lpstr>
      <vt:lpstr>'8 - Professional - 2'!Professional_2</vt:lpstr>
      <vt:lpstr>'9 - Professional - 3'!Professional_2</vt:lpstr>
      <vt:lpstr>Professional_2</vt:lpstr>
      <vt:lpstr>'1 - College Board Cost Data'!Special_Under</vt:lpstr>
      <vt:lpstr>'6 - Special Under-Grad 2'!Special_Under</vt:lpstr>
      <vt:lpstr>Special_Under</vt:lpstr>
      <vt:lpstr>'1 - College Board Cost Data'!Special_Under1</vt:lpstr>
      <vt:lpstr>'6 - Special Under-Grad 2'!Special_Under1</vt:lpstr>
      <vt:lpstr>Special_Under1</vt:lpstr>
      <vt:lpstr>'1 - College Board Cost Data'!Tuition_Mand_Fees_1</vt:lpstr>
      <vt:lpstr>'3 - Under &amp; Grad Tuition MFees '!Tuition_Mand_Fees_1</vt:lpstr>
      <vt:lpstr>'5 - Special Under-Grad 1 '!Tuition_Mand_Fees_1</vt:lpstr>
      <vt:lpstr>'6 - Special Under-Grad 2'!Tuition_Mand_Fees_1</vt:lpstr>
      <vt:lpstr>'7 - Professional - 1'!Tuition_Mand_Fees_1</vt:lpstr>
      <vt:lpstr>'8 - Professional - 2'!Tuition_Mand_Fees_1</vt:lpstr>
      <vt:lpstr>'9 - Professional - 3'!Tuition_Mand_Fees_1</vt:lpstr>
      <vt:lpstr>'1 - College Board Cost Data'!Tuition_MandFee_Sum_Books</vt:lpstr>
      <vt:lpstr>'3 - Under &amp; Grad Tuition MFees '!Tuition_MandFee_Sum_Books</vt:lpstr>
      <vt:lpstr>'6 - Special Under-Grad 2'!Tuition_MandFee_Sum_Books</vt:lpstr>
      <vt:lpstr>'7 - Professional - 1'!Tuition_MandFee_Sum_Books</vt:lpstr>
      <vt:lpstr>'8 - Professional - 2'!Tuition_MandFee_Sum_Books</vt:lpstr>
      <vt:lpstr>'9 - Professional - 3'!Tuition_MandFee_Sum_Books</vt:lpstr>
    </vt:vector>
  </TitlesOfParts>
  <Company>OSRHE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Bellingar, Jared</cp:lastModifiedBy>
  <cp:lastPrinted>2015-05-28T13:52:39Z</cp:lastPrinted>
  <dcterms:created xsi:type="dcterms:W3CDTF">2003-06-10T16:12:58Z</dcterms:created>
  <dcterms:modified xsi:type="dcterms:W3CDTF">2016-06-07T15:41:59Z</dcterms:modified>
</cp:coreProperties>
</file>