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 - SR-A6 - All Years\SRA6 for FY2020\"/>
    </mc:Choice>
  </mc:AlternateContent>
  <xr:revisionPtr revIDLastSave="0" documentId="13_ncr:1_{34407A40-2285-4DAB-BC3A-7CB0D73FFA56}" xr6:coauthVersionLast="36" xr6:coauthVersionMax="36" xr10:uidLastSave="{00000000-0000-0000-0000-000000000000}"/>
  <bookViews>
    <workbookView xWindow="120" yWindow="72" windowWidth="11700" windowHeight="6480" firstSheet="1" activeTab="2" xr2:uid="{00000000-000D-0000-FFFF-FFFF00000000}"/>
  </bookViews>
  <sheets>
    <sheet name="SCHED 95 Example" sheetId="3" state="hidden" r:id="rId1"/>
    <sheet name="SCHED 95 Example 2019" sheetId="9" r:id="rId2"/>
    <sheet name="SCHED 95 Form" sheetId="4" r:id="rId3"/>
    <sheet name="Benefits for 2019" sheetId="10" r:id="rId4"/>
    <sheet name="Stimulus Spending" sheetId="7" state="hidden" r:id="rId5"/>
  </sheets>
  <definedNames>
    <definedName name="_xlnm.Print_Area" localSheetId="3">'Benefits for 2019'!$A$1:$E$54</definedName>
    <definedName name="_xlnm.Print_Area" localSheetId="0">'SCHED 95 Example'!$A$1:$D$40</definedName>
    <definedName name="_xlnm.Print_Area" localSheetId="1">'SCHED 95 Example 2019'!$A$1:$D$42</definedName>
    <definedName name="_xlnm.Print_Area" localSheetId="2">'SCHED 95 Form'!$A$1:$D$41</definedName>
  </definedNames>
  <calcPr calcId="191029"/>
</workbook>
</file>

<file path=xl/calcChain.xml><?xml version="1.0" encoding="utf-8"?>
<calcChain xmlns="http://schemas.openxmlformats.org/spreadsheetml/2006/main">
  <c r="D52" i="10" l="1"/>
  <c r="D43" i="10"/>
  <c r="D15" i="10" s="1"/>
  <c r="C43" i="10"/>
  <c r="D33" i="10"/>
  <c r="D20" i="10" s="1"/>
  <c r="D21" i="10" l="1"/>
  <c r="E21" i="10" l="1"/>
  <c r="E19" i="10"/>
  <c r="E17" i="10"/>
  <c r="E15" i="10"/>
  <c r="E13" i="10"/>
  <c r="E11" i="10"/>
  <c r="E9" i="10"/>
  <c r="E7" i="10"/>
  <c r="E18" i="10"/>
  <c r="E16" i="10"/>
  <c r="E14" i="10"/>
  <c r="E12" i="10"/>
  <c r="E10" i="10"/>
  <c r="E8" i="10"/>
  <c r="E20" i="10"/>
  <c r="D16" i="4" l="1"/>
  <c r="D18" i="4" s="1"/>
  <c r="D20" i="4" s="1"/>
  <c r="D16" i="3"/>
  <c r="D18" i="3" s="1"/>
  <c r="D37" i="9"/>
  <c r="D32" i="9"/>
  <c r="D16" i="9"/>
  <c r="D18" i="9" s="1"/>
  <c r="D20" i="9" s="1"/>
  <c r="D38" i="9" l="1"/>
  <c r="D29" i="7"/>
  <c r="E26" i="7" s="1"/>
  <c r="D32" i="7"/>
  <c r="D31" i="7"/>
  <c r="D10" i="7"/>
  <c r="E29" i="7"/>
  <c r="E28" i="7"/>
  <c r="E27" i="7"/>
  <c r="E25" i="7"/>
  <c r="E24" i="7"/>
  <c r="E23" i="7"/>
  <c r="E21" i="7"/>
  <c r="E20" i="7"/>
  <c r="E19" i="7"/>
  <c r="E17" i="7"/>
  <c r="E16" i="7"/>
  <c r="E15" i="7"/>
  <c r="D37" i="4"/>
  <c r="D32" i="4"/>
  <c r="D38" i="4" s="1"/>
  <c r="D30" i="3"/>
  <c r="D35" i="3"/>
  <c r="D36" i="3" l="1"/>
  <c r="E18" i="7"/>
  <c r="E22" i="7"/>
</calcChain>
</file>

<file path=xl/sharedStrings.xml><?xml version="1.0" encoding="utf-8"?>
<sst xmlns="http://schemas.openxmlformats.org/spreadsheetml/2006/main" count="230" uniqueCount="117">
  <si>
    <t>OKLAHOMA STATE REGENTS FOR HIGHER EDUCATION</t>
  </si>
  <si>
    <t xml:space="preserve">INSTITUTION: </t>
  </si>
  <si>
    <t>SUMMARY DATA</t>
  </si>
  <si>
    <t>LINE#</t>
  </si>
  <si>
    <t>TOTAL</t>
  </si>
  <si>
    <t>FUND GROUPS</t>
  </si>
  <si>
    <t>FUNDS</t>
  </si>
  <si>
    <t>8000</t>
  </si>
  <si>
    <t>8010</t>
  </si>
  <si>
    <t>CASH AND CASH EQUIVALENTS - BEGINNING OF FISCAL YEAR</t>
  </si>
  <si>
    <t>8020</t>
  </si>
  <si>
    <t>INCOME (FROM SCHEDULE 01)</t>
  </si>
  <si>
    <t>8030</t>
  </si>
  <si>
    <t>TOTAL  CASH AND CASH EQUIVALENTS AVAILABLE FOR EXPENDITURE</t>
  </si>
  <si>
    <t>8040</t>
  </si>
  <si>
    <t>EXPENDITURES (FROM SCHEDULE 06)</t>
  </si>
  <si>
    <t>8050</t>
  </si>
  <si>
    <t>CASH AND CASH EQUIVALENTS - END OF FISCAL YEAR</t>
  </si>
  <si>
    <t>8060</t>
  </si>
  <si>
    <t>(FROM SCHEDULE 07)*</t>
  </si>
  <si>
    <t>8080</t>
  </si>
  <si>
    <t>8090</t>
  </si>
  <si>
    <t xml:space="preserve">INCOME (FROM SCHEDULE 5) - Student Aid </t>
  </si>
  <si>
    <t>8100</t>
  </si>
  <si>
    <t>8110</t>
  </si>
  <si>
    <t xml:space="preserve">EXPENDITURES (FROM SCHEDULE 10) - Student Aid </t>
  </si>
  <si>
    <t>TOTAL  CASH AND CASH EQUIVALENTS EXPENDITURES</t>
  </si>
  <si>
    <t>*For these categories INCOME and EXPENDITURES are EQUAL.</t>
  </si>
  <si>
    <t>See instructions for explanation.</t>
  </si>
  <si>
    <t>SPONSORED RESEARCH AND OTHER SPONSORED PROGRAMS</t>
  </si>
  <si>
    <t xml:space="preserve">INCOME (FROM SCHEDULE 3) - * Sponsored Research/Sponsored Programs </t>
  </si>
  <si>
    <t>EDUCATIONAL &amp; GENERAL BUDGET - PART II - Fund 430</t>
  </si>
  <si>
    <t xml:space="preserve">AGENCY SPECIAL ACCOUNT - FUND 700 </t>
  </si>
  <si>
    <t>EXPENDITURES (FROM SCHEDULE 08 ) - * Sponsored Research/Programs</t>
  </si>
  <si>
    <t>INCOME (FROM SCHEDULE 4) - Auxiliary Enterprises</t>
  </si>
  <si>
    <t>EXPENDITURES (FROM SCHEDULE 09) - Auxiliary Enterprises</t>
  </si>
  <si>
    <t>EDUCATIONAL &amp; GENERAL BUDGET - PART I - Fund 290</t>
  </si>
  <si>
    <t>Form SRA6 - Schedule 95</t>
  </si>
  <si>
    <t>INCOME (FROM SCHEDULE 5) - Other Agency Special Program Income</t>
  </si>
  <si>
    <t>EXPENDITURES (FROM SCHEDULE 10) - Other Agency Special Programs</t>
  </si>
  <si>
    <t xml:space="preserve">  Formula</t>
  </si>
  <si>
    <t>3.  Health Insurance</t>
  </si>
  <si>
    <t>4.  Dental Insurance</t>
  </si>
  <si>
    <t>5.  Life Insurance</t>
  </si>
  <si>
    <t>6.  Long and Short Term Disability</t>
  </si>
  <si>
    <t>Oklahoma State Regents for Higher Education</t>
  </si>
  <si>
    <t>Report of Fringe Benefit and Payroll Tax Expenditures</t>
  </si>
  <si>
    <t>Fringe Benefit and Payroll Taxes:</t>
  </si>
  <si>
    <t>Amount Budgeted</t>
  </si>
  <si>
    <t>Amount of Expenditures</t>
  </si>
  <si>
    <t>Percentage of Fringe Benefits</t>
  </si>
  <si>
    <t>Total Expenditures for Fringe Benefits</t>
  </si>
  <si>
    <t>SRA6 - Actual E&amp;G Part I Expenditures For FY2010</t>
  </si>
  <si>
    <t>8.  Oklahoma Teachers Retirement - Employer Share</t>
  </si>
  <si>
    <t>11. Unemployment Compensation Payments</t>
  </si>
  <si>
    <t>14. Other Insurance and Payroll Taxes - From List Below</t>
  </si>
  <si>
    <t xml:space="preserve">     Total Other Insurance and Payroll Taxes - Links to Cell D21</t>
  </si>
  <si>
    <t>12. Retiree Health and Other Retiree Benefits</t>
  </si>
  <si>
    <t>Report of Stimulus Expenditures</t>
  </si>
  <si>
    <t>1.  Teaching Salaries</t>
  </si>
  <si>
    <t>2.  Professional Salaries</t>
  </si>
  <si>
    <t>3.  Other Salaries</t>
  </si>
  <si>
    <t>4.  Fringe Benefits</t>
  </si>
  <si>
    <t>Stimulus Fund Receipts for FY2010:</t>
  </si>
  <si>
    <t>Expenditures of Stimulus Funds for FY2010:</t>
  </si>
  <si>
    <t>Stimulus Fund - FY2010 Allocation:</t>
  </si>
  <si>
    <t>Amount</t>
  </si>
  <si>
    <t>Difference Between Allocation and Drawdown</t>
  </si>
  <si>
    <t>Summary of Stimulus Expenditures</t>
  </si>
  <si>
    <t xml:space="preserve">Total Expenditures from Stimulus Funds </t>
  </si>
  <si>
    <t>Difference Between Allocation and Expenditures</t>
  </si>
  <si>
    <t>Difference Between Receipts and Expenditures</t>
  </si>
  <si>
    <t>Percentage of Expenditures</t>
  </si>
  <si>
    <t>FOR FISCAL YEAR 2012-2013</t>
  </si>
  <si>
    <t>SCHEDULE 95 - INSTITUTIONS ANNUAL REPORT OF CURRENT OPERATING FUNDS - June 30, 2013</t>
  </si>
  <si>
    <t>Cash Transfers Net</t>
  </si>
  <si>
    <t>Explanation of Cash Transfers:</t>
  </si>
  <si>
    <t>8055</t>
  </si>
  <si>
    <t>8059</t>
  </si>
  <si>
    <t>CASH AND CASH EQUIVALENTS - FROM OPERATIONS AT END OF FISCAL YEAR</t>
  </si>
  <si>
    <t>7.  Oklahoma Teachers Retirement - Employee  Share Paid by Institution - 7%</t>
  </si>
  <si>
    <t>9.  Other Retirement Plans (403B, 457 Plans, Annuities, etc.)</t>
  </si>
  <si>
    <t>Amounts</t>
  </si>
  <si>
    <t>This section excludes Other Retirement Plans</t>
  </si>
  <si>
    <t>Total Employees Retirement Plans outside of OTRS</t>
  </si>
  <si>
    <t xml:space="preserve">Report employee retirement plans such as 403b, 457 Plans, Annuities, TIAA CREF, OLERS, </t>
  </si>
  <si>
    <t>paid for by the institution.</t>
  </si>
  <si>
    <t>Cell D20 links to Cell D33</t>
  </si>
  <si>
    <t>9.  Other Retirement Plans:</t>
  </si>
  <si>
    <t>Example: 9.  Other Retirement Plans</t>
  </si>
  <si>
    <t>457 Plan - Sooner Save</t>
  </si>
  <si>
    <t>TIAA CREF</t>
  </si>
  <si>
    <t>403B Plan - Lincoln Life 3.5% contribution</t>
  </si>
  <si>
    <t>OLERS</t>
  </si>
  <si>
    <t>Defined Contribution Plan</t>
  </si>
  <si>
    <t xml:space="preserve">Optional Retirement Plan </t>
  </si>
  <si>
    <t xml:space="preserve">defined contribution plans, optional retirement plans and any other retirement benefits </t>
  </si>
  <si>
    <t>Summary of Other Retirement Plans</t>
  </si>
  <si>
    <t>Example for Rows 35 through 43</t>
  </si>
  <si>
    <t>14. Other Insurance and Payroll Taxes:</t>
  </si>
  <si>
    <t>Cell D15 links to Cell E43</t>
  </si>
  <si>
    <t>Institution-------------------------------------&gt;</t>
  </si>
  <si>
    <t>10. Workers Compensation</t>
  </si>
  <si>
    <t>"9. Other Retirement Plans" (see rows 36 through 43).  The total in Cell D43 links to cell D15.</t>
  </si>
  <si>
    <t>Thus all retirement plans are reported in one cell (D15)</t>
  </si>
  <si>
    <t>Report only the amount of OTRS paid by the institution for the employee share - 7%.</t>
  </si>
  <si>
    <t xml:space="preserve">Report only the employer amount required by OTRS </t>
  </si>
  <si>
    <t>13. Student Health Insurance</t>
  </si>
  <si>
    <t>1.  Social Security</t>
  </si>
  <si>
    <t>2.  MQFE</t>
  </si>
  <si>
    <t xml:space="preserve"> </t>
  </si>
  <si>
    <t>SCHEDULE 95 - INSTITUTIONS ANNUAL REPORT OF CURRENT OPERATING FUNDS - June 30, 2019</t>
  </si>
  <si>
    <t>SRA6 - Actual E&amp;G Part I Expenditures For FY2019</t>
  </si>
  <si>
    <t>The 2019 form requires institutions to report all retirement programs into a new section named</t>
  </si>
  <si>
    <t>FOR FISCAL YEAR 2018-2019</t>
  </si>
  <si>
    <t>FOR FISCAL YEAR 2019-2020</t>
  </si>
  <si>
    <t>SCHEDULE 95 - INSTITUTIONS ANNUAL REPORT OF CURRENT OPERATING FUNDS -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</si>
</sst>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49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49" fontId="4" fillId="0" borderId="0" xfId="0" applyNumberFormat="1" applyFont="1"/>
    <xf numFmtId="3" fontId="5" fillId="0" borderId="0" xfId="0" applyNumberFormat="1" applyFont="1" applyAlignment="1">
      <alignment horizontal="center"/>
    </xf>
    <xf numFmtId="0" fontId="3" fillId="0" borderId="0" xfId="0" applyFont="1"/>
    <xf numFmtId="3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2" xfId="0" applyFont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/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3" fontId="4" fillId="0" borderId="3" xfId="0" applyNumberFormat="1" applyFont="1" applyBorder="1"/>
    <xf numFmtId="3" fontId="4" fillId="0" borderId="4" xfId="0" applyNumberFormat="1" applyFont="1" applyBorder="1"/>
    <xf numFmtId="49" fontId="4" fillId="0" borderId="5" xfId="0" applyNumberFormat="1" applyFont="1" applyBorder="1"/>
    <xf numFmtId="0" fontId="6" fillId="0" borderId="5" xfId="0" applyFont="1" applyBorder="1"/>
    <xf numFmtId="49" fontId="4" fillId="0" borderId="3" xfId="0" applyNumberFormat="1" applyFont="1" applyBorder="1"/>
    <xf numFmtId="0" fontId="6" fillId="0" borderId="3" xfId="0" applyFont="1" applyBorder="1"/>
    <xf numFmtId="49" fontId="4" fillId="0" borderId="4" xfId="0" applyNumberFormat="1" applyFont="1" applyBorder="1"/>
    <xf numFmtId="42" fontId="4" fillId="0" borderId="5" xfId="0" applyNumberFormat="1" applyFont="1" applyBorder="1"/>
    <xf numFmtId="0" fontId="6" fillId="0" borderId="3" xfId="0" applyFont="1" applyFill="1" applyBorder="1"/>
    <xf numFmtId="0" fontId="6" fillId="0" borderId="4" xfId="0" applyFont="1" applyFill="1" applyBorder="1"/>
    <xf numFmtId="42" fontId="4" fillId="0" borderId="3" xfId="0" applyNumberFormat="1" applyFont="1" applyBorder="1"/>
    <xf numFmtId="0" fontId="7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3" fontId="4" fillId="0" borderId="6" xfId="0" quotePrefix="1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3" xfId="0" applyNumberFormat="1" applyFont="1" applyBorder="1"/>
    <xf numFmtId="0" fontId="3" fillId="0" borderId="3" xfId="0" applyFont="1" applyFill="1" applyBorder="1"/>
    <xf numFmtId="3" fontId="3" fillId="0" borderId="3" xfId="0" applyNumberFormat="1" applyFont="1" applyBorder="1"/>
    <xf numFmtId="49" fontId="3" fillId="0" borderId="4" xfId="0" applyNumberFormat="1" applyFont="1" applyBorder="1"/>
    <xf numFmtId="0" fontId="3" fillId="0" borderId="4" xfId="0" applyFont="1" applyFill="1" applyBorder="1"/>
    <xf numFmtId="3" fontId="3" fillId="0" borderId="4" xfId="0" applyNumberFormat="1" applyFont="1" applyBorder="1"/>
    <xf numFmtId="49" fontId="3" fillId="0" borderId="2" xfId="0" applyNumberFormat="1" applyFont="1" applyBorder="1"/>
    <xf numFmtId="0" fontId="3" fillId="0" borderId="2" xfId="0" applyFont="1" applyFill="1" applyBorder="1"/>
    <xf numFmtId="42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8" fillId="0" borderId="9" xfId="3" applyFont="1" applyFill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9" fillId="0" borderId="9" xfId="3" applyFont="1" applyFill="1" applyBorder="1"/>
    <xf numFmtId="0" fontId="9" fillId="0" borderId="9" xfId="3" applyFont="1" applyFill="1" applyBorder="1" applyAlignment="1">
      <alignment wrapText="1"/>
    </xf>
    <xf numFmtId="165" fontId="9" fillId="0" borderId="11" xfId="1" applyNumberFormat="1" applyFont="1" applyBorder="1"/>
    <xf numFmtId="164" fontId="9" fillId="0" borderId="11" xfId="4" applyNumberFormat="1" applyFont="1" applyBorder="1"/>
    <xf numFmtId="0" fontId="9" fillId="0" borderId="0" xfId="0" applyFont="1" applyFill="1"/>
    <xf numFmtId="0" fontId="11" fillId="0" borderId="10" xfId="3" applyFont="1" applyFill="1" applyBorder="1"/>
    <xf numFmtId="0" fontId="9" fillId="0" borderId="12" xfId="3" applyFont="1" applyFill="1" applyBorder="1" applyAlignment="1">
      <alignment horizontal="left"/>
    </xf>
    <xf numFmtId="165" fontId="9" fillId="0" borderId="13" xfId="1" applyNumberFormat="1" applyFont="1" applyBorder="1"/>
    <xf numFmtId="164" fontId="9" fillId="0" borderId="13" xfId="4" applyNumberFormat="1" applyFont="1" applyBorder="1"/>
    <xf numFmtId="165" fontId="9" fillId="0" borderId="3" xfId="1" applyNumberFormat="1" applyFont="1" applyBorder="1"/>
    <xf numFmtId="164" fontId="9" fillId="0" borderId="3" xfId="4" applyNumberFormat="1" applyFont="1" applyBorder="1"/>
    <xf numFmtId="0" fontId="9" fillId="0" borderId="14" xfId="3" applyFont="1" applyFill="1" applyBorder="1"/>
    <xf numFmtId="165" fontId="9" fillId="0" borderId="4" xfId="1" applyNumberFormat="1" applyFont="1" applyBorder="1"/>
    <xf numFmtId="164" fontId="9" fillId="0" borderId="4" xfId="4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4" fontId="0" fillId="0" borderId="0" xfId="2" applyFont="1"/>
    <xf numFmtId="0" fontId="0" fillId="0" borderId="11" xfId="0" applyBorder="1"/>
    <xf numFmtId="44" fontId="0" fillId="0" borderId="11" xfId="2" applyFont="1" applyBorder="1"/>
    <xf numFmtId="0" fontId="10" fillId="0" borderId="5" xfId="0" applyFont="1" applyBorder="1"/>
    <xf numFmtId="0" fontId="10" fillId="0" borderId="3" xfId="0" applyFont="1" applyBorder="1"/>
    <xf numFmtId="44" fontId="9" fillId="0" borderId="13" xfId="2" applyFont="1" applyBorder="1"/>
    <xf numFmtId="44" fontId="9" fillId="0" borderId="3" xfId="2" applyFont="1" applyBorder="1"/>
    <xf numFmtId="44" fontId="9" fillId="0" borderId="11" xfId="2" applyFont="1" applyBorder="1"/>
    <xf numFmtId="44" fontId="9" fillId="0" borderId="0" xfId="2" applyFont="1"/>
    <xf numFmtId="44" fontId="10" fillId="0" borderId="5" xfId="2" applyFont="1" applyBorder="1"/>
    <xf numFmtId="44" fontId="10" fillId="0" borderId="3" xfId="2" applyFont="1" applyBorder="1"/>
    <xf numFmtId="0" fontId="6" fillId="0" borderId="15" xfId="0" applyFont="1" applyBorder="1"/>
    <xf numFmtId="0" fontId="12" fillId="0" borderId="15" xfId="0" applyFont="1" applyBorder="1"/>
    <xf numFmtId="0" fontId="12" fillId="0" borderId="0" xfId="0" applyFont="1"/>
    <xf numFmtId="49" fontId="12" fillId="0" borderId="15" xfId="0" applyNumberFormat="1" applyFont="1" applyBorder="1"/>
    <xf numFmtId="3" fontId="13" fillId="0" borderId="15" xfId="0" applyNumberFormat="1" applyFont="1" applyBorder="1"/>
    <xf numFmtId="49" fontId="3" fillId="0" borderId="0" xfId="0" applyNumberFormat="1" applyFont="1" applyBorder="1"/>
    <xf numFmtId="0" fontId="3" fillId="0" borderId="0" xfId="0" applyFont="1" applyBorder="1"/>
    <xf numFmtId="49" fontId="4" fillId="0" borderId="6" xfId="0" applyNumberFormat="1" applyFont="1" applyBorder="1"/>
    <xf numFmtId="0" fontId="4" fillId="0" borderId="7" xfId="0" applyFont="1" applyBorder="1"/>
    <xf numFmtId="3" fontId="4" fillId="0" borderId="8" xfId="0" applyNumberFormat="1" applyFont="1" applyBorder="1"/>
    <xf numFmtId="49" fontId="12" fillId="0" borderId="6" xfId="0" applyNumberFormat="1" applyFont="1" applyBorder="1"/>
    <xf numFmtId="3" fontId="4" fillId="2" borderId="6" xfId="0" quotePrefix="1" applyNumberFormat="1" applyFont="1" applyFill="1" applyBorder="1" applyAlignment="1">
      <alignment horizontal="center"/>
    </xf>
    <xf numFmtId="0" fontId="0" fillId="0" borderId="7" xfId="0" applyBorder="1"/>
    <xf numFmtId="0" fontId="11" fillId="0" borderId="11" xfId="0" applyFont="1" applyBorder="1"/>
    <xf numFmtId="0" fontId="8" fillId="0" borderId="0" xfId="0" applyFont="1"/>
    <xf numFmtId="0" fontId="11" fillId="0" borderId="2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8" fillId="0" borderId="12" xfId="3" applyFont="1" applyFill="1" applyBorder="1" applyAlignment="1">
      <alignment horizontal="left"/>
    </xf>
    <xf numFmtId="165" fontId="8" fillId="0" borderId="13" xfId="1" applyNumberFormat="1" applyFont="1" applyBorder="1"/>
    <xf numFmtId="164" fontId="8" fillId="0" borderId="20" xfId="4" applyNumberFormat="1" applyFont="1" applyBorder="1"/>
    <xf numFmtId="0" fontId="8" fillId="0" borderId="9" xfId="3" applyFont="1" applyFill="1" applyBorder="1"/>
    <xf numFmtId="165" fontId="8" fillId="0" borderId="3" xfId="1" applyNumberFormat="1" applyFont="1" applyBorder="1"/>
    <xf numFmtId="164" fontId="8" fillId="0" borderId="17" xfId="4" applyNumberFormat="1" applyFont="1" applyBorder="1"/>
    <xf numFmtId="0" fontId="8" fillId="0" borderId="14" xfId="3" applyFont="1" applyFill="1" applyBorder="1"/>
    <xf numFmtId="165" fontId="8" fillId="0" borderId="4" xfId="1" applyNumberFormat="1" applyFont="1" applyBorder="1"/>
    <xf numFmtId="164" fontId="8" fillId="0" borderId="16" xfId="4" applyNumberFormat="1" applyFont="1" applyBorder="1"/>
    <xf numFmtId="165" fontId="8" fillId="0" borderId="11" xfId="1" applyNumberFormat="1" applyFont="1" applyBorder="1"/>
    <xf numFmtId="164" fontId="8" fillId="0" borderId="8" xfId="4" applyNumberFormat="1" applyFont="1" applyBorder="1"/>
    <xf numFmtId="0" fontId="8" fillId="0" borderId="0" xfId="0" applyFont="1" applyFill="1"/>
    <xf numFmtId="0" fontId="8" fillId="0" borderId="11" xfId="0" applyFont="1" applyBorder="1"/>
    <xf numFmtId="0" fontId="8" fillId="2" borderId="8" xfId="0" applyFont="1" applyFill="1" applyBorder="1"/>
    <xf numFmtId="0" fontId="8" fillId="0" borderId="5" xfId="0" applyFont="1" applyBorder="1"/>
    <xf numFmtId="165" fontId="8" fillId="0" borderId="25" xfId="1" applyNumberFormat="1" applyFont="1" applyBorder="1"/>
    <xf numFmtId="0" fontId="8" fillId="2" borderId="18" xfId="0" applyFont="1" applyFill="1" applyBorder="1"/>
    <xf numFmtId="0" fontId="8" fillId="0" borderId="3" xfId="0" applyFont="1" applyBorder="1"/>
    <xf numFmtId="165" fontId="8" fillId="0" borderId="26" xfId="1" applyNumberFormat="1" applyFont="1" applyBorder="1"/>
    <xf numFmtId="0" fontId="8" fillId="2" borderId="17" xfId="0" applyFont="1" applyFill="1" applyBorder="1"/>
    <xf numFmtId="0" fontId="8" fillId="0" borderId="4" xfId="0" applyFont="1" applyBorder="1"/>
    <xf numFmtId="165" fontId="8" fillId="0" borderId="27" xfId="1" applyNumberFormat="1" applyFont="1" applyBorder="1"/>
    <xf numFmtId="0" fontId="8" fillId="2" borderId="16" xfId="0" applyFont="1" applyFill="1" applyBorder="1"/>
    <xf numFmtId="165" fontId="8" fillId="0" borderId="24" xfId="1" applyNumberFormat="1" applyFont="1" applyBorder="1"/>
    <xf numFmtId="0" fontId="11" fillId="0" borderId="2" xfId="0" applyFont="1" applyBorder="1" applyAlignment="1">
      <alignment vertical="center"/>
    </xf>
    <xf numFmtId="0" fontId="11" fillId="0" borderId="24" xfId="0" applyFont="1" applyBorder="1" applyAlignment="1">
      <alignment horizontal="center"/>
    </xf>
    <xf numFmtId="165" fontId="8" fillId="0" borderId="29" xfId="1" applyNumberFormat="1" applyFont="1" applyBorder="1"/>
    <xf numFmtId="0" fontId="14" fillId="0" borderId="0" xfId="0" applyFont="1"/>
    <xf numFmtId="0" fontId="15" fillId="0" borderId="0" xfId="0" applyFont="1"/>
    <xf numFmtId="165" fontId="8" fillId="0" borderId="30" xfId="1" applyNumberFormat="1" applyFont="1" applyBorder="1"/>
    <xf numFmtId="165" fontId="8" fillId="3" borderId="31" xfId="1" applyNumberFormat="1" applyFont="1" applyFill="1" applyBorder="1"/>
    <xf numFmtId="165" fontId="8" fillId="3" borderId="29" xfId="1" applyNumberFormat="1" applyFont="1" applyFill="1" applyBorder="1"/>
    <xf numFmtId="0" fontId="0" fillId="3" borderId="28" xfId="0" applyFill="1" applyBorder="1"/>
    <xf numFmtId="165" fontId="8" fillId="3" borderId="30" xfId="1" applyNumberFormat="1" applyFont="1" applyFill="1" applyBorder="1"/>
    <xf numFmtId="0" fontId="8" fillId="3" borderId="3" xfId="0" applyFont="1" applyFill="1" applyBorder="1" applyAlignment="1">
      <alignment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0" fillId="3" borderId="7" xfId="0" applyFill="1" applyBorder="1"/>
    <xf numFmtId="0" fontId="11" fillId="3" borderId="11" xfId="0" applyFont="1" applyFill="1" applyBorder="1" applyAlignment="1">
      <alignment vertical="top" wrapText="1"/>
    </xf>
    <xf numFmtId="0" fontId="11" fillId="3" borderId="3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165" fontId="8" fillId="2" borderId="31" xfId="1" applyNumberFormat="1" applyFont="1" applyFill="1" applyBorder="1"/>
    <xf numFmtId="165" fontId="8" fillId="2" borderId="29" xfId="1" applyNumberFormat="1" applyFont="1" applyFill="1" applyBorder="1"/>
    <xf numFmtId="165" fontId="8" fillId="2" borderId="37" xfId="1" applyNumberFormat="1" applyFont="1" applyFill="1" applyBorder="1"/>
    <xf numFmtId="0" fontId="8" fillId="2" borderId="32" xfId="0" applyFont="1" applyFill="1" applyBorder="1"/>
    <xf numFmtId="0" fontId="15" fillId="0" borderId="0" xfId="0" applyFont="1" applyAlignment="1">
      <alignment vertical="top"/>
    </xf>
    <xf numFmtId="0" fontId="11" fillId="0" borderId="36" xfId="0" applyFont="1" applyBorder="1" applyAlignment="1">
      <alignment horizontal="left" vertical="top" wrapText="1"/>
    </xf>
    <xf numFmtId="0" fontId="0" fillId="0" borderId="39" xfId="0" applyFill="1" applyBorder="1"/>
    <xf numFmtId="0" fontId="8" fillId="3" borderId="5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vertical="top" wrapText="1"/>
    </xf>
    <xf numFmtId="0" fontId="11" fillId="3" borderId="6" xfId="0" applyFont="1" applyFill="1" applyBorder="1" applyAlignment="1">
      <alignment horizontal="center" vertical="top" wrapText="1"/>
    </xf>
    <xf numFmtId="165" fontId="8" fillId="3" borderId="40" xfId="1" applyNumberFormat="1" applyFont="1" applyFill="1" applyBorder="1"/>
    <xf numFmtId="165" fontId="8" fillId="3" borderId="37" xfId="1" applyNumberFormat="1" applyFont="1" applyFill="1" applyBorder="1"/>
    <xf numFmtId="165" fontId="8" fillId="3" borderId="32" xfId="1" applyNumberFormat="1" applyFont="1" applyFill="1" applyBorder="1"/>
    <xf numFmtId="0" fontId="8" fillId="0" borderId="41" xfId="0" applyFont="1" applyBorder="1"/>
    <xf numFmtId="0" fontId="8" fillId="0" borderId="26" xfId="0" applyFont="1" applyBorder="1"/>
    <xf numFmtId="0" fontId="8" fillId="0" borderId="26" xfId="0" applyFont="1" applyFill="1" applyBorder="1"/>
    <xf numFmtId="0" fontId="8" fillId="0" borderId="27" xfId="0" applyFont="1" applyBorder="1"/>
    <xf numFmtId="0" fontId="8" fillId="0" borderId="24" xfId="0" applyFont="1" applyBorder="1"/>
    <xf numFmtId="0" fontId="8" fillId="3" borderId="41" xfId="0" applyFont="1" applyFill="1" applyBorder="1" applyAlignment="1">
      <alignment wrapText="1"/>
    </xf>
    <xf numFmtId="0" fontId="8" fillId="3" borderId="26" xfId="0" applyFont="1" applyFill="1" applyBorder="1" applyAlignment="1">
      <alignment wrapText="1"/>
    </xf>
    <xf numFmtId="0" fontId="8" fillId="3" borderId="26" xfId="0" applyFont="1" applyFill="1" applyBorder="1" applyAlignment="1">
      <alignment vertical="top" wrapText="1"/>
    </xf>
    <xf numFmtId="0" fontId="11" fillId="3" borderId="27" xfId="0" applyFont="1" applyFill="1" applyBorder="1" applyAlignment="1">
      <alignment vertical="top" wrapText="1"/>
    </xf>
    <xf numFmtId="165" fontId="8" fillId="0" borderId="16" xfId="1" applyNumberFormat="1" applyFont="1" applyBorder="1"/>
    <xf numFmtId="0" fontId="11" fillId="0" borderId="30" xfId="0" applyFont="1" applyFill="1" applyBorder="1" applyAlignment="1">
      <alignment vertical="top" wrapText="1"/>
    </xf>
    <xf numFmtId="0" fontId="11" fillId="0" borderId="7" xfId="0" applyFont="1" applyBorder="1" applyAlignment="1">
      <alignment horizontal="right"/>
    </xf>
    <xf numFmtId="0" fontId="8" fillId="0" borderId="22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7" xfId="0" applyFont="1" applyBorder="1"/>
    <xf numFmtId="0" fontId="8" fillId="0" borderId="38" xfId="0" applyFont="1" applyBorder="1"/>
    <xf numFmtId="0" fontId="8" fillId="0" borderId="33" xfId="0" applyFont="1" applyBorder="1"/>
    <xf numFmtId="3" fontId="4" fillId="0" borderId="5" xfId="0" applyNumberFormat="1" applyFont="1" applyBorder="1"/>
    <xf numFmtId="3" fontId="3" fillId="0" borderId="2" xfId="0" applyNumberFormat="1" applyFont="1" applyBorder="1"/>
    <xf numFmtId="3" fontId="3" fillId="0" borderId="0" xfId="0" applyNumberFormat="1" applyFont="1" applyBorder="1"/>
    <xf numFmtId="3" fontId="4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5" xfId="0" applyBorder="1" applyAlignment="1">
      <alignment vertical="top" wrapText="1"/>
    </xf>
  </cellXfs>
  <cellStyles count="5">
    <cellStyle name="Comma" xfId="1" builtinId="3"/>
    <cellStyle name="Currency" xfId="2" builtinId="4"/>
    <cellStyle name="Normal" xfId="0" builtinId="0"/>
    <cellStyle name="Normal_Mike Sources and Uses 2 - Budget  Audit Committee - Changes 4-4-07" xfId="3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104775</xdr:rowOff>
    </xdr:from>
    <xdr:to>
      <xdr:col>10</xdr:col>
      <xdr:colOff>142875</xdr:colOff>
      <xdr:row>9</xdr:row>
      <xdr:rowOff>152400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 txBox="1">
          <a:spLocks noChangeArrowheads="1"/>
        </xdr:cNvSpPr>
      </xdr:nvSpPr>
      <xdr:spPr bwMode="auto">
        <a:xfrm>
          <a:off x="6362700" y="914400"/>
          <a:ext cx="19335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Add Capital Funds to report </a:t>
          </a:r>
          <a:endParaRPr lang="en-US"/>
        </a:p>
      </xdr:txBody>
    </xdr:sp>
    <xdr:clientData/>
  </xdr:twoCellAnchor>
  <xdr:twoCellAnchor>
    <xdr:from>
      <xdr:col>1</xdr:col>
      <xdr:colOff>504825</xdr:colOff>
      <xdr:row>20</xdr:row>
      <xdr:rowOff>38100</xdr:rowOff>
    </xdr:from>
    <xdr:to>
      <xdr:col>1</xdr:col>
      <xdr:colOff>2371725</xdr:colOff>
      <xdr:row>24</xdr:row>
      <xdr:rowOff>47625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 txBox="1">
          <a:spLocks noChangeArrowheads="1"/>
        </xdr:cNvSpPr>
      </xdr:nvSpPr>
      <xdr:spPr bwMode="auto">
        <a:xfrm>
          <a:off x="657225" y="3609975"/>
          <a:ext cx="1866900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Add remaining objects of expenditures as on schedule B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opLeftCell="A7" workbookViewId="0">
      <selection activeCell="H16" sqref="H16"/>
    </sheetView>
  </sheetViews>
  <sheetFormatPr defaultColWidth="9.109375" defaultRowHeight="11.4" x14ac:dyDescent="0.2"/>
  <cols>
    <col min="1" max="1" width="5.5546875" style="8" customWidth="1"/>
    <col min="2" max="2" width="5.88671875" style="8" customWidth="1"/>
    <col min="3" max="3" width="65.6640625" style="2" customWidth="1"/>
    <col min="4" max="4" width="11" style="3" bestFit="1" customWidth="1"/>
    <col min="5" max="16384" width="9.109375" style="2"/>
  </cols>
  <sheetData>
    <row r="1" spans="1:4" ht="12" x14ac:dyDescent="0.25">
      <c r="A1" s="1" t="s">
        <v>37</v>
      </c>
      <c r="B1" s="1"/>
      <c r="D1" s="4"/>
    </row>
    <row r="2" spans="1:4" ht="12" x14ac:dyDescent="0.25">
      <c r="A2" s="178" t="s">
        <v>0</v>
      </c>
      <c r="B2" s="178"/>
      <c r="C2" s="178"/>
      <c r="D2" s="178"/>
    </row>
    <row r="3" spans="1:4" ht="12" x14ac:dyDescent="0.25">
      <c r="A3" s="178" t="s">
        <v>73</v>
      </c>
      <c r="B3" s="178"/>
      <c r="C3" s="178"/>
      <c r="D3" s="178"/>
    </row>
    <row r="4" spans="1:4" x14ac:dyDescent="0.2">
      <c r="A4" s="5"/>
      <c r="B4" s="5"/>
      <c r="C4" s="6"/>
      <c r="D4" s="7"/>
    </row>
    <row r="5" spans="1:4" ht="12" x14ac:dyDescent="0.25">
      <c r="A5" s="36" t="s">
        <v>1</v>
      </c>
      <c r="B5" s="37"/>
      <c r="C5" s="34"/>
      <c r="D5" s="35"/>
    </row>
    <row r="6" spans="1:4" x14ac:dyDescent="0.2">
      <c r="A6" s="18"/>
      <c r="B6" s="18"/>
      <c r="C6" s="19"/>
      <c r="D6" s="20"/>
    </row>
    <row r="7" spans="1:4" ht="22.5" customHeight="1" x14ac:dyDescent="0.2">
      <c r="A7" s="179" t="s">
        <v>74</v>
      </c>
      <c r="B7" s="179"/>
      <c r="C7" s="179"/>
      <c r="D7" s="179"/>
    </row>
    <row r="8" spans="1:4" x14ac:dyDescent="0.2">
      <c r="A8" s="21"/>
      <c r="B8" s="21"/>
      <c r="C8" s="19"/>
      <c r="D8" s="20"/>
    </row>
    <row r="9" spans="1:4" ht="12" x14ac:dyDescent="0.25">
      <c r="A9" s="178" t="s">
        <v>2</v>
      </c>
      <c r="B9" s="178"/>
      <c r="C9" s="178"/>
      <c r="D9" s="178"/>
    </row>
    <row r="10" spans="1:4" x14ac:dyDescent="0.2">
      <c r="D10" s="9" t="s">
        <v>4</v>
      </c>
    </row>
    <row r="11" spans="1:4" ht="12" x14ac:dyDescent="0.25">
      <c r="A11" s="1" t="s">
        <v>3</v>
      </c>
      <c r="B11" s="10" t="s">
        <v>5</v>
      </c>
      <c r="C11" s="10"/>
      <c r="D11" s="11" t="s">
        <v>6</v>
      </c>
    </row>
    <row r="12" spans="1:4" x14ac:dyDescent="0.2">
      <c r="B12" s="6"/>
      <c r="C12" s="6"/>
    </row>
    <row r="13" spans="1:4" ht="12" x14ac:dyDescent="0.25">
      <c r="A13" s="8" t="s">
        <v>7</v>
      </c>
      <c r="B13" s="10" t="s">
        <v>36</v>
      </c>
      <c r="C13" s="10"/>
    </row>
    <row r="14" spans="1:4" x14ac:dyDescent="0.2">
      <c r="A14" s="24" t="s">
        <v>8</v>
      </c>
      <c r="B14" s="25" t="s">
        <v>9</v>
      </c>
      <c r="C14" s="25"/>
      <c r="D14" s="29">
        <v>808962</v>
      </c>
    </row>
    <row r="15" spans="1:4" x14ac:dyDescent="0.2">
      <c r="A15" s="26" t="s">
        <v>10</v>
      </c>
      <c r="B15" s="27" t="s">
        <v>11</v>
      </c>
      <c r="C15" s="27"/>
      <c r="D15" s="22">
        <v>27028526</v>
      </c>
    </row>
    <row r="16" spans="1:4" ht="12" x14ac:dyDescent="0.25">
      <c r="A16" s="38" t="s">
        <v>12</v>
      </c>
      <c r="B16" s="47" t="s">
        <v>13</v>
      </c>
      <c r="C16" s="47"/>
      <c r="D16" s="40">
        <f>SUM(D14:D15)</f>
        <v>27837488</v>
      </c>
    </row>
    <row r="17" spans="1:4" ht="12" x14ac:dyDescent="0.25">
      <c r="A17" s="41" t="s">
        <v>14</v>
      </c>
      <c r="B17" s="48" t="s">
        <v>15</v>
      </c>
      <c r="C17" s="48"/>
      <c r="D17" s="43">
        <v>25231977</v>
      </c>
    </row>
    <row r="18" spans="1:4" ht="12.6" thickBot="1" x14ac:dyDescent="0.3">
      <c r="A18" s="44" t="s">
        <v>16</v>
      </c>
      <c r="B18" s="49" t="s">
        <v>17</v>
      </c>
      <c r="C18" s="49"/>
      <c r="D18" s="46">
        <f>+D16-D17</f>
        <v>2605511</v>
      </c>
    </row>
    <row r="19" spans="1:4" x14ac:dyDescent="0.2">
      <c r="B19" s="2"/>
    </row>
    <row r="20" spans="1:4" ht="12" x14ac:dyDescent="0.25">
      <c r="B20" s="13" t="s">
        <v>31</v>
      </c>
      <c r="C20" s="13"/>
    </row>
    <row r="21" spans="1:4" ht="12.6" thickBot="1" x14ac:dyDescent="0.3">
      <c r="A21" s="44" t="s">
        <v>18</v>
      </c>
      <c r="B21" s="49" t="s">
        <v>29</v>
      </c>
      <c r="C21" s="49"/>
      <c r="D21" s="46">
        <v>3137127</v>
      </c>
    </row>
    <row r="22" spans="1:4" x14ac:dyDescent="0.2">
      <c r="B22" s="2" t="s">
        <v>19</v>
      </c>
    </row>
    <row r="23" spans="1:4" x14ac:dyDescent="0.2">
      <c r="B23" s="2"/>
    </row>
    <row r="24" spans="1:4" ht="12" x14ac:dyDescent="0.25">
      <c r="B24" s="13" t="s">
        <v>32</v>
      </c>
      <c r="C24" s="13"/>
    </row>
    <row r="25" spans="1:4" x14ac:dyDescent="0.2">
      <c r="A25" s="26" t="s">
        <v>20</v>
      </c>
      <c r="B25" s="30" t="s">
        <v>9</v>
      </c>
      <c r="C25" s="30"/>
      <c r="D25" s="32">
        <v>2600421</v>
      </c>
    </row>
    <row r="26" spans="1:4" x14ac:dyDescent="0.2">
      <c r="B26" s="15" t="s">
        <v>30</v>
      </c>
      <c r="C26" s="15"/>
      <c r="D26" s="3">
        <v>0</v>
      </c>
    </row>
    <row r="27" spans="1:4" x14ac:dyDescent="0.2">
      <c r="A27" s="8" t="s">
        <v>21</v>
      </c>
      <c r="B27" s="15" t="s">
        <v>34</v>
      </c>
      <c r="C27" s="15"/>
      <c r="D27" s="3">
        <v>2433578</v>
      </c>
    </row>
    <row r="28" spans="1:4" x14ac:dyDescent="0.2">
      <c r="B28" s="15" t="s">
        <v>38</v>
      </c>
      <c r="C28" s="15"/>
      <c r="D28" s="3">
        <v>0</v>
      </c>
    </row>
    <row r="29" spans="1:4" x14ac:dyDescent="0.2">
      <c r="B29" s="15" t="s">
        <v>22</v>
      </c>
      <c r="C29" s="15"/>
      <c r="D29" s="3">
        <v>4895666</v>
      </c>
    </row>
    <row r="30" spans="1:4" ht="12" x14ac:dyDescent="0.25">
      <c r="A30" s="38" t="s">
        <v>23</v>
      </c>
      <c r="B30" s="39" t="s">
        <v>13</v>
      </c>
      <c r="C30" s="39"/>
      <c r="D30" s="40">
        <f>SUM(D25:D29)</f>
        <v>9929665</v>
      </c>
    </row>
    <row r="31" spans="1:4" x14ac:dyDescent="0.2">
      <c r="B31" s="16" t="s">
        <v>33</v>
      </c>
      <c r="C31" s="16"/>
      <c r="D31" s="3">
        <v>0</v>
      </c>
    </row>
    <row r="32" spans="1:4" x14ac:dyDescent="0.2">
      <c r="A32" s="8" t="s">
        <v>24</v>
      </c>
      <c r="B32" s="15" t="s">
        <v>35</v>
      </c>
      <c r="C32" s="15"/>
      <c r="D32" s="3">
        <v>1825635</v>
      </c>
    </row>
    <row r="33" spans="1:4" x14ac:dyDescent="0.2">
      <c r="B33" s="16" t="s">
        <v>39</v>
      </c>
      <c r="C33" s="16"/>
      <c r="D33" s="3">
        <v>0</v>
      </c>
    </row>
    <row r="34" spans="1:4" x14ac:dyDescent="0.2">
      <c r="B34" s="16" t="s">
        <v>25</v>
      </c>
      <c r="C34" s="16"/>
      <c r="D34" s="3">
        <v>4862167</v>
      </c>
    </row>
    <row r="35" spans="1:4" ht="12" x14ac:dyDescent="0.25">
      <c r="A35" s="41"/>
      <c r="B35" s="42" t="s">
        <v>26</v>
      </c>
      <c r="C35" s="42"/>
      <c r="D35" s="43">
        <f>SUM(D31:D34)</f>
        <v>6687802</v>
      </c>
    </row>
    <row r="36" spans="1:4" ht="12.6" thickBot="1" x14ac:dyDescent="0.3">
      <c r="A36" s="44" t="s">
        <v>10</v>
      </c>
      <c r="B36" s="45" t="s">
        <v>17</v>
      </c>
      <c r="C36" s="45"/>
      <c r="D36" s="46">
        <f>+D30-D35</f>
        <v>3241863</v>
      </c>
    </row>
    <row r="39" spans="1:4" x14ac:dyDescent="0.2">
      <c r="C39" s="2" t="s">
        <v>27</v>
      </c>
    </row>
    <row r="40" spans="1:4" x14ac:dyDescent="0.2">
      <c r="C40" s="2" t="s">
        <v>28</v>
      </c>
    </row>
  </sheetData>
  <mergeCells count="4">
    <mergeCell ref="A9:D9"/>
    <mergeCell ref="A2:D2"/>
    <mergeCell ref="A3:D3"/>
    <mergeCell ref="A7:D7"/>
  </mergeCells>
  <phoneticPr fontId="2" type="noConversion"/>
  <printOptions horizontalCentered="1"/>
  <pageMargins left="0.5" right="0.5" top="0.25" bottom="0.25" header="0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workbookViewId="0"/>
  </sheetViews>
  <sheetFormatPr defaultColWidth="9.109375" defaultRowHeight="11.4" x14ac:dyDescent="0.2"/>
  <cols>
    <col min="1" max="1" width="5.5546875" style="8" customWidth="1"/>
    <col min="2" max="2" width="5.88671875" style="8" customWidth="1"/>
    <col min="3" max="3" width="65.6640625" style="2" customWidth="1"/>
    <col min="4" max="4" width="11" style="3" bestFit="1" customWidth="1"/>
    <col min="5" max="5" width="3.109375" style="2" customWidth="1"/>
    <col min="6" max="16384" width="9.109375" style="2"/>
  </cols>
  <sheetData>
    <row r="1" spans="1:4" ht="12" x14ac:dyDescent="0.25">
      <c r="A1" s="1" t="s">
        <v>37</v>
      </c>
      <c r="B1" s="1"/>
      <c r="D1" s="4"/>
    </row>
    <row r="2" spans="1:4" ht="12" x14ac:dyDescent="0.25">
      <c r="A2" s="178" t="s">
        <v>0</v>
      </c>
      <c r="B2" s="178"/>
      <c r="C2" s="178"/>
      <c r="D2" s="178"/>
    </row>
    <row r="3" spans="1:4" ht="12" x14ac:dyDescent="0.25">
      <c r="A3" s="178" t="s">
        <v>114</v>
      </c>
      <c r="B3" s="178"/>
      <c r="C3" s="178"/>
      <c r="D3" s="178"/>
    </row>
    <row r="4" spans="1:4" x14ac:dyDescent="0.2">
      <c r="A4" s="5"/>
      <c r="B4" s="5"/>
      <c r="C4" s="6"/>
      <c r="D4" s="7"/>
    </row>
    <row r="5" spans="1:4" ht="12" x14ac:dyDescent="0.25">
      <c r="A5" s="36" t="s">
        <v>1</v>
      </c>
      <c r="B5" s="37"/>
      <c r="C5" s="34"/>
      <c r="D5" s="35"/>
    </row>
    <row r="6" spans="1:4" x14ac:dyDescent="0.2">
      <c r="A6" s="18"/>
      <c r="B6" s="18"/>
      <c r="C6" s="19"/>
      <c r="D6" s="20"/>
    </row>
    <row r="7" spans="1:4" ht="22.5" customHeight="1" x14ac:dyDescent="0.2">
      <c r="A7" s="179" t="s">
        <v>111</v>
      </c>
      <c r="B7" s="179"/>
      <c r="C7" s="179"/>
      <c r="D7" s="179"/>
    </row>
    <row r="8" spans="1:4" x14ac:dyDescent="0.2">
      <c r="A8" s="21"/>
      <c r="B8" s="21"/>
      <c r="C8" s="19"/>
      <c r="D8" s="20"/>
    </row>
    <row r="9" spans="1:4" ht="12" x14ac:dyDescent="0.25">
      <c r="A9" s="178" t="s">
        <v>2</v>
      </c>
      <c r="B9" s="178"/>
      <c r="C9" s="178"/>
      <c r="D9" s="178"/>
    </row>
    <row r="10" spans="1:4" x14ac:dyDescent="0.2">
      <c r="D10" s="9" t="s">
        <v>4</v>
      </c>
    </row>
    <row r="11" spans="1:4" ht="12" x14ac:dyDescent="0.25">
      <c r="A11" s="1" t="s">
        <v>3</v>
      </c>
      <c r="B11" s="10" t="s">
        <v>5</v>
      </c>
      <c r="C11" s="10"/>
      <c r="D11" s="11" t="s">
        <v>6</v>
      </c>
    </row>
    <row r="12" spans="1:4" x14ac:dyDescent="0.2">
      <c r="B12" s="6"/>
      <c r="C12" s="6"/>
    </row>
    <row r="13" spans="1:4" ht="12" x14ac:dyDescent="0.25">
      <c r="A13" s="8" t="s">
        <v>7</v>
      </c>
      <c r="B13" s="10" t="s">
        <v>36</v>
      </c>
      <c r="C13" s="10"/>
    </row>
    <row r="14" spans="1:4" x14ac:dyDescent="0.2">
      <c r="A14" s="24" t="s">
        <v>8</v>
      </c>
      <c r="B14" s="25" t="s">
        <v>9</v>
      </c>
      <c r="C14" s="25"/>
      <c r="D14" s="174">
        <v>808962</v>
      </c>
    </row>
    <row r="15" spans="1:4" x14ac:dyDescent="0.2">
      <c r="A15" s="26" t="s">
        <v>10</v>
      </c>
      <c r="B15" s="27" t="s">
        <v>11</v>
      </c>
      <c r="C15" s="27"/>
      <c r="D15" s="22">
        <v>27028526</v>
      </c>
    </row>
    <row r="16" spans="1:4" ht="12" x14ac:dyDescent="0.25">
      <c r="A16" s="38" t="s">
        <v>12</v>
      </c>
      <c r="B16" s="47" t="s">
        <v>13</v>
      </c>
      <c r="C16" s="47"/>
      <c r="D16" s="40">
        <f>SUM(D14:D15)</f>
        <v>27837488</v>
      </c>
    </row>
    <row r="17" spans="1:4" ht="12" x14ac:dyDescent="0.25">
      <c r="A17" s="41" t="s">
        <v>14</v>
      </c>
      <c r="B17" s="48" t="s">
        <v>15</v>
      </c>
      <c r="C17" s="48"/>
      <c r="D17" s="43">
        <v>25231977</v>
      </c>
    </row>
    <row r="18" spans="1:4" ht="12.6" thickBot="1" x14ac:dyDescent="0.3">
      <c r="A18" s="44" t="s">
        <v>16</v>
      </c>
      <c r="B18" s="49" t="s">
        <v>79</v>
      </c>
      <c r="C18" s="49"/>
      <c r="D18" s="175">
        <f>+D16-D17</f>
        <v>2605511</v>
      </c>
    </row>
    <row r="19" spans="1:4" ht="12" x14ac:dyDescent="0.25">
      <c r="A19" s="87" t="s">
        <v>77</v>
      </c>
      <c r="B19" s="85" t="s">
        <v>75</v>
      </c>
      <c r="C19" s="84"/>
      <c r="D19" s="88">
        <v>1000000</v>
      </c>
    </row>
    <row r="20" spans="1:4" ht="12.6" thickBot="1" x14ac:dyDescent="0.3">
      <c r="A20" s="89" t="s">
        <v>78</v>
      </c>
      <c r="B20" s="49" t="s">
        <v>17</v>
      </c>
      <c r="C20" s="49"/>
      <c r="D20" s="175">
        <f>+D18-D19</f>
        <v>1605511</v>
      </c>
    </row>
    <row r="21" spans="1:4" ht="12" x14ac:dyDescent="0.25">
      <c r="A21" s="89"/>
      <c r="B21" s="90"/>
      <c r="C21" s="90"/>
      <c r="D21" s="176"/>
    </row>
    <row r="22" spans="1:4" ht="12" x14ac:dyDescent="0.25">
      <c r="B22" s="13" t="s">
        <v>31</v>
      </c>
      <c r="C22" s="13"/>
    </row>
    <row r="23" spans="1:4" ht="12.6" thickBot="1" x14ac:dyDescent="0.3">
      <c r="A23" s="44" t="s">
        <v>18</v>
      </c>
      <c r="B23" s="49" t="s">
        <v>29</v>
      </c>
      <c r="C23" s="49"/>
      <c r="D23" s="175">
        <v>3137127</v>
      </c>
    </row>
    <row r="24" spans="1:4" x14ac:dyDescent="0.2">
      <c r="B24" s="2" t="s">
        <v>19</v>
      </c>
    </row>
    <row r="25" spans="1:4" x14ac:dyDescent="0.2">
      <c r="B25" s="2"/>
    </row>
    <row r="26" spans="1:4" ht="12" x14ac:dyDescent="0.25">
      <c r="B26" s="13" t="s">
        <v>32</v>
      </c>
      <c r="C26" s="13"/>
    </row>
    <row r="27" spans="1:4" x14ac:dyDescent="0.2">
      <c r="A27" s="26" t="s">
        <v>20</v>
      </c>
      <c r="B27" s="30" t="s">
        <v>9</v>
      </c>
      <c r="C27" s="30"/>
      <c r="D27" s="22">
        <v>2600421</v>
      </c>
    </row>
    <row r="28" spans="1:4" x14ac:dyDescent="0.2">
      <c r="B28" s="15" t="s">
        <v>30</v>
      </c>
      <c r="C28" s="15"/>
      <c r="D28" s="3">
        <v>0</v>
      </c>
    </row>
    <row r="29" spans="1:4" x14ac:dyDescent="0.2">
      <c r="A29" s="8" t="s">
        <v>21</v>
      </c>
      <c r="B29" s="15" t="s">
        <v>34</v>
      </c>
      <c r="C29" s="15"/>
      <c r="D29" s="3">
        <v>2433578</v>
      </c>
    </row>
    <row r="30" spans="1:4" x14ac:dyDescent="0.2">
      <c r="B30" s="15" t="s">
        <v>38</v>
      </c>
      <c r="C30" s="15"/>
      <c r="D30" s="3">
        <v>0</v>
      </c>
    </row>
    <row r="31" spans="1:4" x14ac:dyDescent="0.2">
      <c r="B31" s="15" t="s">
        <v>22</v>
      </c>
      <c r="C31" s="15"/>
      <c r="D31" s="3">
        <v>4895666</v>
      </c>
    </row>
    <row r="32" spans="1:4" ht="12" x14ac:dyDescent="0.25">
      <c r="A32" s="38" t="s">
        <v>23</v>
      </c>
      <c r="B32" s="39" t="s">
        <v>13</v>
      </c>
      <c r="C32" s="39"/>
      <c r="D32" s="40">
        <f>SUM(D27:D31)</f>
        <v>9929665</v>
      </c>
    </row>
    <row r="33" spans="1:4" x14ac:dyDescent="0.2">
      <c r="B33" s="16" t="s">
        <v>33</v>
      </c>
      <c r="C33" s="16"/>
      <c r="D33" s="3">
        <v>0</v>
      </c>
    </row>
    <row r="34" spans="1:4" x14ac:dyDescent="0.2">
      <c r="A34" s="8" t="s">
        <v>24</v>
      </c>
      <c r="B34" s="15" t="s">
        <v>35</v>
      </c>
      <c r="C34" s="15"/>
      <c r="D34" s="3">
        <v>1825635</v>
      </c>
    </row>
    <row r="35" spans="1:4" x14ac:dyDescent="0.2">
      <c r="B35" s="16" t="s">
        <v>39</v>
      </c>
      <c r="C35" s="16"/>
      <c r="D35" s="3">
        <v>0</v>
      </c>
    </row>
    <row r="36" spans="1:4" x14ac:dyDescent="0.2">
      <c r="B36" s="16" t="s">
        <v>25</v>
      </c>
      <c r="C36" s="16"/>
      <c r="D36" s="3">
        <v>4862167</v>
      </c>
    </row>
    <row r="37" spans="1:4" ht="12" x14ac:dyDescent="0.25">
      <c r="A37" s="41"/>
      <c r="B37" s="42" t="s">
        <v>26</v>
      </c>
      <c r="C37" s="42"/>
      <c r="D37" s="43">
        <f>SUM(D33:D36)</f>
        <v>6687802</v>
      </c>
    </row>
    <row r="38" spans="1:4" ht="12.6" thickBot="1" x14ac:dyDescent="0.3">
      <c r="A38" s="44" t="s">
        <v>10</v>
      </c>
      <c r="B38" s="45" t="s">
        <v>17</v>
      </c>
      <c r="C38" s="45"/>
      <c r="D38" s="175">
        <f>+D32-D37</f>
        <v>3241863</v>
      </c>
    </row>
    <row r="40" spans="1:4" x14ac:dyDescent="0.2">
      <c r="C40" s="2" t="s">
        <v>27</v>
      </c>
    </row>
    <row r="41" spans="1:4" x14ac:dyDescent="0.2">
      <c r="C41" s="2" t="s">
        <v>28</v>
      </c>
    </row>
    <row r="43" spans="1:4" x14ac:dyDescent="0.2">
      <c r="A43" s="94" t="s">
        <v>76</v>
      </c>
      <c r="B43" s="91"/>
      <c r="C43" s="92"/>
      <c r="D43" s="93"/>
    </row>
    <row r="44" spans="1:4" ht="55.5" customHeight="1" x14ac:dyDescent="0.2">
      <c r="A44" s="180"/>
      <c r="B44" s="181"/>
      <c r="C44" s="181"/>
      <c r="D44" s="181"/>
    </row>
  </sheetData>
  <mergeCells count="5">
    <mergeCell ref="A2:D2"/>
    <mergeCell ref="A3:D3"/>
    <mergeCell ref="A7:D7"/>
    <mergeCell ref="A9:D9"/>
    <mergeCell ref="A44:D44"/>
  </mergeCells>
  <printOptions horizontalCentered="1"/>
  <pageMargins left="0.5" right="0.5" top="0.25" bottom="0.25" header="0" footer="0.2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44"/>
  <sheetViews>
    <sheetView tabSelected="1" workbookViewId="0">
      <selection activeCell="D37" sqref="D37"/>
    </sheetView>
  </sheetViews>
  <sheetFormatPr defaultColWidth="9.109375" defaultRowHeight="11.4" x14ac:dyDescent="0.2"/>
  <cols>
    <col min="1" max="1" width="5.5546875" style="8" customWidth="1"/>
    <col min="2" max="2" width="5.88671875" style="8" customWidth="1"/>
    <col min="3" max="3" width="65.6640625" style="2" customWidth="1"/>
    <col min="4" max="4" width="13.44140625" style="3" customWidth="1"/>
    <col min="5" max="5" width="6.5546875" style="2" customWidth="1"/>
    <col min="6" max="16384" width="9.109375" style="2"/>
  </cols>
  <sheetData>
    <row r="1" spans="1:6" ht="12" x14ac:dyDescent="0.25">
      <c r="A1" s="1" t="s">
        <v>37</v>
      </c>
      <c r="B1" s="1"/>
      <c r="D1" s="4"/>
    </row>
    <row r="2" spans="1:6" ht="12" x14ac:dyDescent="0.25">
      <c r="A2" s="178" t="s">
        <v>0</v>
      </c>
      <c r="B2" s="178"/>
      <c r="C2" s="178"/>
      <c r="D2" s="178"/>
    </row>
    <row r="3" spans="1:6" ht="12" x14ac:dyDescent="0.25">
      <c r="A3" s="178" t="s">
        <v>115</v>
      </c>
      <c r="B3" s="178"/>
      <c r="C3" s="178"/>
      <c r="D3" s="178"/>
    </row>
    <row r="4" spans="1:6" x14ac:dyDescent="0.2">
      <c r="A4" s="5"/>
      <c r="B4" s="5"/>
      <c r="C4" s="6"/>
      <c r="D4" s="7"/>
    </row>
    <row r="5" spans="1:6" ht="12" x14ac:dyDescent="0.25">
      <c r="A5" s="36" t="s">
        <v>1</v>
      </c>
      <c r="B5" s="37"/>
      <c r="C5" s="34"/>
      <c r="D5" s="95"/>
    </row>
    <row r="6" spans="1:6" x14ac:dyDescent="0.2">
      <c r="A6" s="18"/>
      <c r="B6" s="18"/>
      <c r="C6" s="19"/>
      <c r="D6" s="20"/>
    </row>
    <row r="7" spans="1:6" ht="22.5" customHeight="1" x14ac:dyDescent="0.2">
      <c r="A7" s="179" t="s">
        <v>116</v>
      </c>
      <c r="B7" s="179"/>
      <c r="C7" s="179"/>
      <c r="D7" s="179"/>
    </row>
    <row r="8" spans="1:6" x14ac:dyDescent="0.2">
      <c r="A8" s="21"/>
      <c r="B8" s="21"/>
      <c r="C8" s="19"/>
      <c r="D8" s="20"/>
    </row>
    <row r="9" spans="1:6" ht="29.4" customHeight="1" x14ac:dyDescent="0.2">
      <c r="A9" s="182" t="s">
        <v>2</v>
      </c>
      <c r="B9" s="179"/>
      <c r="C9" s="179"/>
      <c r="D9" s="183"/>
    </row>
    <row r="10" spans="1:6" x14ac:dyDescent="0.2">
      <c r="D10" s="9" t="s">
        <v>4</v>
      </c>
    </row>
    <row r="11" spans="1:6" ht="12" x14ac:dyDescent="0.25">
      <c r="A11" s="1" t="s">
        <v>3</v>
      </c>
      <c r="B11" s="10" t="s">
        <v>5</v>
      </c>
      <c r="C11" s="10"/>
      <c r="D11" s="11" t="s">
        <v>6</v>
      </c>
    </row>
    <row r="12" spans="1:6" x14ac:dyDescent="0.2">
      <c r="B12" s="6"/>
      <c r="C12" s="6"/>
    </row>
    <row r="13" spans="1:6" ht="12" x14ac:dyDescent="0.25">
      <c r="A13" s="8" t="s">
        <v>7</v>
      </c>
      <c r="B13" s="10" t="s">
        <v>36</v>
      </c>
      <c r="C13" s="10"/>
    </row>
    <row r="14" spans="1:6" x14ac:dyDescent="0.2">
      <c r="A14" s="24" t="s">
        <v>8</v>
      </c>
      <c r="B14" s="25" t="s">
        <v>9</v>
      </c>
      <c r="C14" s="25"/>
      <c r="D14" s="174">
        <v>0</v>
      </c>
    </row>
    <row r="15" spans="1:6" x14ac:dyDescent="0.2">
      <c r="A15" s="26" t="s">
        <v>10</v>
      </c>
      <c r="B15" s="27" t="s">
        <v>11</v>
      </c>
      <c r="C15" s="27"/>
      <c r="D15" s="22">
        <v>0</v>
      </c>
    </row>
    <row r="16" spans="1:6" ht="12" x14ac:dyDescent="0.25">
      <c r="A16" s="38" t="s">
        <v>12</v>
      </c>
      <c r="B16" s="47" t="s">
        <v>13</v>
      </c>
      <c r="C16" s="47"/>
      <c r="D16" s="40">
        <f>SUM(D14:D15)</f>
        <v>0</v>
      </c>
      <c r="E16" s="33" t="s">
        <v>40</v>
      </c>
      <c r="F16" s="86"/>
    </row>
    <row r="17" spans="1:6" ht="12" x14ac:dyDescent="0.25">
      <c r="A17" s="41" t="s">
        <v>14</v>
      </c>
      <c r="B17" s="48" t="s">
        <v>15</v>
      </c>
      <c r="C17" s="48"/>
      <c r="D17" s="43">
        <v>0</v>
      </c>
      <c r="F17" s="86"/>
    </row>
    <row r="18" spans="1:6" ht="12.6" thickBot="1" x14ac:dyDescent="0.3">
      <c r="A18" s="44" t="s">
        <v>16</v>
      </c>
      <c r="B18" s="49" t="s">
        <v>79</v>
      </c>
      <c r="C18" s="49"/>
      <c r="D18" s="175">
        <f>+D16-D17</f>
        <v>0</v>
      </c>
      <c r="E18" s="33" t="s">
        <v>40</v>
      </c>
    </row>
    <row r="19" spans="1:6" ht="12" x14ac:dyDescent="0.25">
      <c r="A19" s="87" t="s">
        <v>77</v>
      </c>
      <c r="B19" s="85" t="s">
        <v>75</v>
      </c>
      <c r="C19" s="84"/>
      <c r="D19" s="88">
        <v>0</v>
      </c>
    </row>
    <row r="20" spans="1:6" ht="12.6" thickBot="1" x14ac:dyDescent="0.3">
      <c r="A20" s="44" t="s">
        <v>78</v>
      </c>
      <c r="B20" s="49" t="s">
        <v>17</v>
      </c>
      <c r="C20" s="49"/>
      <c r="D20" s="175">
        <f>+D18-D19</f>
        <v>0</v>
      </c>
      <c r="E20" s="33" t="s">
        <v>40</v>
      </c>
    </row>
    <row r="21" spans="1:6" ht="12" x14ac:dyDescent="0.25">
      <c r="A21" s="89"/>
      <c r="B21" s="90"/>
      <c r="C21" s="90"/>
      <c r="D21" s="176"/>
    </row>
    <row r="22" spans="1:6" ht="12" x14ac:dyDescent="0.25">
      <c r="B22" s="13" t="s">
        <v>31</v>
      </c>
      <c r="C22" s="13"/>
    </row>
    <row r="23" spans="1:6" ht="12" thickBot="1" x14ac:dyDescent="0.25">
      <c r="A23" s="12" t="s">
        <v>18</v>
      </c>
      <c r="B23" s="14" t="s">
        <v>29</v>
      </c>
      <c r="C23" s="14"/>
      <c r="D23" s="177"/>
    </row>
    <row r="24" spans="1:6" x14ac:dyDescent="0.2">
      <c r="B24" s="2" t="s">
        <v>19</v>
      </c>
    </row>
    <row r="25" spans="1:6" x14ac:dyDescent="0.2">
      <c r="B25" s="2"/>
    </row>
    <row r="26" spans="1:6" ht="12" x14ac:dyDescent="0.25">
      <c r="B26" s="13" t="s">
        <v>32</v>
      </c>
      <c r="C26" s="13"/>
    </row>
    <row r="27" spans="1:6" x14ac:dyDescent="0.2">
      <c r="A27" s="26" t="s">
        <v>20</v>
      </c>
      <c r="B27" s="30" t="s">
        <v>9</v>
      </c>
      <c r="C27" s="30"/>
      <c r="D27" s="22">
        <v>0</v>
      </c>
    </row>
    <row r="28" spans="1:6" x14ac:dyDescent="0.2">
      <c r="B28" s="15" t="s">
        <v>30</v>
      </c>
      <c r="C28" s="15"/>
      <c r="D28" s="3">
        <v>0</v>
      </c>
    </row>
    <row r="29" spans="1:6" x14ac:dyDescent="0.2">
      <c r="A29" s="8" t="s">
        <v>21</v>
      </c>
      <c r="B29" s="15" t="s">
        <v>34</v>
      </c>
      <c r="C29" s="15"/>
      <c r="D29" s="3">
        <v>0</v>
      </c>
    </row>
    <row r="30" spans="1:6" x14ac:dyDescent="0.2">
      <c r="B30" s="15" t="s">
        <v>38</v>
      </c>
      <c r="C30" s="15"/>
      <c r="D30" s="3">
        <v>0</v>
      </c>
    </row>
    <row r="31" spans="1:6" x14ac:dyDescent="0.2">
      <c r="B31" s="15" t="s">
        <v>22</v>
      </c>
      <c r="C31" s="15"/>
      <c r="D31" s="3">
        <v>0</v>
      </c>
    </row>
    <row r="32" spans="1:6" x14ac:dyDescent="0.2">
      <c r="A32" s="26" t="s">
        <v>23</v>
      </c>
      <c r="B32" s="30" t="s">
        <v>13</v>
      </c>
      <c r="C32" s="30"/>
      <c r="D32" s="22">
        <f>SUM(D27:D31)</f>
        <v>0</v>
      </c>
      <c r="E32" s="33" t="s">
        <v>40</v>
      </c>
    </row>
    <row r="33" spans="1:5" x14ac:dyDescent="0.2">
      <c r="B33" s="16" t="s">
        <v>33</v>
      </c>
      <c r="C33" s="16"/>
      <c r="D33" s="3">
        <v>0</v>
      </c>
    </row>
    <row r="34" spans="1:5" x14ac:dyDescent="0.2">
      <c r="A34" s="8" t="s">
        <v>24</v>
      </c>
      <c r="B34" s="15" t="s">
        <v>35</v>
      </c>
      <c r="C34" s="15"/>
      <c r="D34" s="3">
        <v>0</v>
      </c>
    </row>
    <row r="35" spans="1:5" x14ac:dyDescent="0.2">
      <c r="B35" s="16" t="s">
        <v>39</v>
      </c>
      <c r="C35" s="16"/>
      <c r="D35" s="3">
        <v>0</v>
      </c>
    </row>
    <row r="36" spans="1:5" x14ac:dyDescent="0.2">
      <c r="B36" s="16" t="s">
        <v>25</v>
      </c>
      <c r="C36" s="16"/>
      <c r="D36" s="3">
        <v>0</v>
      </c>
    </row>
    <row r="37" spans="1:5" x14ac:dyDescent="0.2">
      <c r="A37" s="28"/>
      <c r="B37" s="31" t="s">
        <v>26</v>
      </c>
      <c r="C37" s="31"/>
      <c r="D37" s="23">
        <f>SUM(D33:D36)</f>
        <v>0</v>
      </c>
      <c r="E37" s="33" t="s">
        <v>40</v>
      </c>
    </row>
    <row r="38" spans="1:5" ht="12" thickBot="1" x14ac:dyDescent="0.25">
      <c r="A38" s="12" t="s">
        <v>10</v>
      </c>
      <c r="B38" s="17" t="s">
        <v>17</v>
      </c>
      <c r="C38" s="17"/>
      <c r="D38" s="177">
        <f>+D32-D37</f>
        <v>0</v>
      </c>
      <c r="E38" s="33" t="s">
        <v>40</v>
      </c>
    </row>
    <row r="40" spans="1:5" x14ac:dyDescent="0.2">
      <c r="C40" s="2" t="s">
        <v>27</v>
      </c>
    </row>
    <row r="41" spans="1:5" x14ac:dyDescent="0.2">
      <c r="C41" s="2" t="s">
        <v>28</v>
      </c>
    </row>
    <row r="43" spans="1:5" x14ac:dyDescent="0.2">
      <c r="A43" s="94" t="s">
        <v>76</v>
      </c>
      <c r="B43" s="91"/>
      <c r="C43" s="92"/>
      <c r="D43" s="93"/>
    </row>
    <row r="44" spans="1:5" ht="40.5" customHeight="1" x14ac:dyDescent="0.2">
      <c r="A44" s="180"/>
      <c r="B44" s="181"/>
      <c r="C44" s="181"/>
      <c r="D44" s="181"/>
    </row>
  </sheetData>
  <mergeCells count="5">
    <mergeCell ref="A9:D9"/>
    <mergeCell ref="A2:D2"/>
    <mergeCell ref="A3:D3"/>
    <mergeCell ref="A7:D7"/>
    <mergeCell ref="A44:D44"/>
  </mergeCells>
  <phoneticPr fontId="2" type="noConversion"/>
  <printOptions horizontalCentered="1"/>
  <pageMargins left="0.5" right="0.5" top="1" bottom="1" header="0" footer="0.2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J59"/>
  <sheetViews>
    <sheetView workbookViewId="0">
      <selection activeCell="D46" sqref="D46"/>
    </sheetView>
  </sheetViews>
  <sheetFormatPr defaultRowHeight="13.2" x14ac:dyDescent="0.25"/>
  <cols>
    <col min="1" max="1" width="2.33203125" customWidth="1"/>
    <col min="2" max="2" width="60.33203125" customWidth="1"/>
    <col min="3" max="3" width="14.6640625" hidden="1" customWidth="1"/>
    <col min="4" max="5" width="14.6640625" customWidth="1"/>
    <col min="6" max="6" width="1.5546875" customWidth="1"/>
    <col min="7" max="7" width="71.109375" customWidth="1"/>
  </cols>
  <sheetData>
    <row r="1" spans="2:10" x14ac:dyDescent="0.25">
      <c r="B1" s="53" t="s">
        <v>45</v>
      </c>
      <c r="C1" s="54"/>
      <c r="D1" s="54"/>
      <c r="E1" s="54"/>
    </row>
    <row r="2" spans="2:10" x14ac:dyDescent="0.25">
      <c r="B2" s="53" t="s">
        <v>46</v>
      </c>
      <c r="C2" s="54"/>
      <c r="D2" s="54"/>
      <c r="E2" s="54"/>
      <c r="G2" s="128" t="s">
        <v>110</v>
      </c>
    </row>
    <row r="3" spans="2:10" x14ac:dyDescent="0.25">
      <c r="B3" s="53" t="s">
        <v>112</v>
      </c>
      <c r="C3" s="54"/>
      <c r="D3" s="54"/>
      <c r="E3" s="54"/>
      <c r="G3" s="129" t="s">
        <v>110</v>
      </c>
    </row>
    <row r="4" spans="2:10" x14ac:dyDescent="0.25">
      <c r="G4" s="129" t="s">
        <v>110</v>
      </c>
    </row>
    <row r="5" spans="2:10" x14ac:dyDescent="0.25">
      <c r="B5" s="167" t="s">
        <v>101</v>
      </c>
      <c r="C5" s="113"/>
      <c r="D5" s="184"/>
      <c r="E5" s="185"/>
      <c r="F5" s="98"/>
      <c r="G5" s="129" t="s">
        <v>110</v>
      </c>
    </row>
    <row r="6" spans="2:10" ht="27" thickBot="1" x14ac:dyDescent="0.3">
      <c r="B6" s="125" t="s">
        <v>47</v>
      </c>
      <c r="C6" s="99" t="s">
        <v>48</v>
      </c>
      <c r="D6" s="99" t="s">
        <v>49</v>
      </c>
      <c r="E6" s="100" t="s">
        <v>50</v>
      </c>
      <c r="F6" s="98"/>
      <c r="G6" s="146" t="s">
        <v>110</v>
      </c>
    </row>
    <row r="7" spans="2:10" x14ac:dyDescent="0.25">
      <c r="B7" s="101" t="s">
        <v>108</v>
      </c>
      <c r="C7" s="102"/>
      <c r="D7" s="102">
        <v>0</v>
      </c>
      <c r="E7" s="103">
        <f t="shared" ref="E7:E21" si="0">+D7/$D$21</f>
        <v>0</v>
      </c>
      <c r="F7" s="98"/>
      <c r="G7" s="129" t="s">
        <v>113</v>
      </c>
      <c r="H7" s="55"/>
      <c r="I7" s="55"/>
      <c r="J7" s="55"/>
    </row>
    <row r="8" spans="2:10" x14ac:dyDescent="0.25">
      <c r="B8" s="104" t="s">
        <v>109</v>
      </c>
      <c r="C8" s="105"/>
      <c r="D8" s="105">
        <v>0</v>
      </c>
      <c r="E8" s="106">
        <f t="shared" si="0"/>
        <v>0</v>
      </c>
      <c r="F8" s="98"/>
      <c r="G8" s="129" t="s">
        <v>103</v>
      </c>
      <c r="H8" s="55"/>
      <c r="I8" s="55"/>
      <c r="J8" s="55"/>
    </row>
    <row r="9" spans="2:10" x14ac:dyDescent="0.25">
      <c r="B9" s="104" t="s">
        <v>41</v>
      </c>
      <c r="C9" s="105"/>
      <c r="D9" s="105">
        <v>0</v>
      </c>
      <c r="E9" s="106">
        <f t="shared" si="0"/>
        <v>0</v>
      </c>
      <c r="F9" s="98"/>
      <c r="G9" s="129" t="s">
        <v>104</v>
      </c>
      <c r="H9" s="55"/>
      <c r="I9" s="55"/>
      <c r="J9" s="55"/>
    </row>
    <row r="10" spans="2:10" x14ac:dyDescent="0.25">
      <c r="B10" s="104" t="s">
        <v>42</v>
      </c>
      <c r="C10" s="105"/>
      <c r="D10" s="105">
        <v>0</v>
      </c>
      <c r="E10" s="106">
        <f t="shared" si="0"/>
        <v>0</v>
      </c>
      <c r="F10" s="98"/>
      <c r="G10" s="98"/>
      <c r="H10" s="55"/>
      <c r="I10" s="55"/>
      <c r="J10" s="55"/>
    </row>
    <row r="11" spans="2:10" x14ac:dyDescent="0.25">
      <c r="B11" s="104" t="s">
        <v>43</v>
      </c>
      <c r="C11" s="105"/>
      <c r="D11" s="105">
        <v>0</v>
      </c>
      <c r="E11" s="106">
        <f t="shared" si="0"/>
        <v>0</v>
      </c>
      <c r="F11" s="98"/>
      <c r="G11" s="98"/>
      <c r="H11" s="55"/>
      <c r="I11" s="55"/>
      <c r="J11" s="55"/>
    </row>
    <row r="12" spans="2:10" x14ac:dyDescent="0.25">
      <c r="B12" s="104" t="s">
        <v>44</v>
      </c>
      <c r="C12" s="105"/>
      <c r="D12" s="105">
        <v>0</v>
      </c>
      <c r="E12" s="106">
        <f t="shared" si="0"/>
        <v>0</v>
      </c>
      <c r="F12" s="98"/>
      <c r="G12" s="98"/>
      <c r="H12" s="55"/>
      <c r="I12" s="55"/>
      <c r="J12" s="55"/>
    </row>
    <row r="13" spans="2:10" x14ac:dyDescent="0.25">
      <c r="B13" s="104" t="s">
        <v>80</v>
      </c>
      <c r="C13" s="105"/>
      <c r="D13" s="105">
        <v>0</v>
      </c>
      <c r="E13" s="106">
        <f t="shared" si="0"/>
        <v>0</v>
      </c>
      <c r="F13" s="98"/>
      <c r="G13" s="98" t="s">
        <v>105</v>
      </c>
      <c r="H13" s="55"/>
      <c r="I13" s="55"/>
      <c r="J13" s="55"/>
    </row>
    <row r="14" spans="2:10" ht="12.75" customHeight="1" x14ac:dyDescent="0.25">
      <c r="B14" s="50" t="s">
        <v>53</v>
      </c>
      <c r="C14" s="105"/>
      <c r="D14" s="105">
        <v>0</v>
      </c>
      <c r="E14" s="106">
        <f t="shared" si="0"/>
        <v>0</v>
      </c>
      <c r="F14" s="98"/>
      <c r="G14" s="98" t="s">
        <v>106</v>
      </c>
      <c r="H14" s="55"/>
      <c r="I14" s="55"/>
      <c r="J14" s="55"/>
    </row>
    <row r="15" spans="2:10" x14ac:dyDescent="0.25">
      <c r="B15" s="104" t="s">
        <v>81</v>
      </c>
      <c r="C15" s="105"/>
      <c r="D15" s="105">
        <f>D43</f>
        <v>600</v>
      </c>
      <c r="E15" s="106">
        <f t="shared" si="0"/>
        <v>0.54545454545454541</v>
      </c>
      <c r="F15" s="98"/>
      <c r="G15" s="129" t="s">
        <v>100</v>
      </c>
      <c r="H15" s="55"/>
      <c r="I15" s="55"/>
      <c r="J15" s="55"/>
    </row>
    <row r="16" spans="2:10" x14ac:dyDescent="0.25">
      <c r="B16" s="104" t="s">
        <v>102</v>
      </c>
      <c r="C16" s="105"/>
      <c r="D16" s="105">
        <v>0</v>
      </c>
      <c r="E16" s="106">
        <f t="shared" si="0"/>
        <v>0</v>
      </c>
      <c r="F16" s="98"/>
      <c r="G16" s="98"/>
      <c r="H16" s="55"/>
      <c r="I16" s="55"/>
      <c r="J16" s="55"/>
    </row>
    <row r="17" spans="1:10" x14ac:dyDescent="0.25">
      <c r="B17" s="104" t="s">
        <v>54</v>
      </c>
      <c r="C17" s="105"/>
      <c r="D17" s="105">
        <v>0</v>
      </c>
      <c r="E17" s="106">
        <f t="shared" si="0"/>
        <v>0</v>
      </c>
      <c r="F17" s="98"/>
      <c r="G17" s="98"/>
      <c r="H17" s="55"/>
      <c r="I17" s="55"/>
      <c r="J17" s="55"/>
    </row>
    <row r="18" spans="1:10" x14ac:dyDescent="0.25">
      <c r="B18" s="104" t="s">
        <v>57</v>
      </c>
      <c r="C18" s="105"/>
      <c r="D18" s="105">
        <v>0</v>
      </c>
      <c r="E18" s="106">
        <f t="shared" si="0"/>
        <v>0</v>
      </c>
      <c r="F18" s="98"/>
      <c r="G18" s="98"/>
      <c r="H18" s="55"/>
      <c r="I18" s="55"/>
      <c r="J18" s="55"/>
    </row>
    <row r="19" spans="1:10" x14ac:dyDescent="0.25">
      <c r="B19" s="104" t="s">
        <v>107</v>
      </c>
      <c r="C19" s="105"/>
      <c r="D19" s="105">
        <v>0</v>
      </c>
      <c r="E19" s="106">
        <f t="shared" si="0"/>
        <v>0</v>
      </c>
      <c r="F19" s="98"/>
      <c r="G19" s="98"/>
      <c r="H19" s="55"/>
      <c r="I19" s="55"/>
      <c r="J19" s="55"/>
    </row>
    <row r="20" spans="1:10" x14ac:dyDescent="0.25">
      <c r="B20" s="107" t="s">
        <v>55</v>
      </c>
      <c r="C20" s="108"/>
      <c r="D20" s="105">
        <f>D33</f>
        <v>500</v>
      </c>
      <c r="E20" s="109">
        <f t="shared" si="0"/>
        <v>0.45454545454545453</v>
      </c>
      <c r="F20" s="98"/>
      <c r="G20" s="129" t="s">
        <v>87</v>
      </c>
      <c r="H20" s="98"/>
      <c r="I20" s="55"/>
      <c r="J20" s="55"/>
    </row>
    <row r="21" spans="1:10" x14ac:dyDescent="0.25">
      <c r="B21" s="61" t="s">
        <v>51</v>
      </c>
      <c r="C21" s="110"/>
      <c r="D21" s="110">
        <f>SUM(D7:D20)</f>
        <v>1100</v>
      </c>
      <c r="E21" s="111">
        <f t="shared" si="0"/>
        <v>1</v>
      </c>
      <c r="F21" s="98"/>
      <c r="G21" s="98"/>
      <c r="H21" s="55"/>
      <c r="I21" s="55"/>
      <c r="J21" s="55"/>
    </row>
    <row r="22" spans="1:10" ht="5.4" customHeight="1" x14ac:dyDescent="0.25">
      <c r="B22" s="112"/>
      <c r="C22" s="98"/>
      <c r="D22" s="98"/>
      <c r="E22" s="98"/>
      <c r="F22" s="98"/>
      <c r="G22" s="98"/>
      <c r="H22" s="55"/>
      <c r="I22" s="55"/>
      <c r="J22" s="55"/>
    </row>
    <row r="23" spans="1:10" ht="4.8" customHeight="1" x14ac:dyDescent="0.25">
      <c r="B23" s="98"/>
      <c r="C23" s="98"/>
      <c r="D23" s="98"/>
      <c r="E23" s="98"/>
      <c r="F23" s="98"/>
      <c r="G23" s="98"/>
      <c r="H23" s="55"/>
      <c r="I23" s="55"/>
      <c r="J23" s="55"/>
    </row>
    <row r="24" spans="1:10" ht="4.8" customHeight="1" x14ac:dyDescent="0.25">
      <c r="B24" s="98"/>
      <c r="C24" s="98"/>
      <c r="D24" s="98"/>
      <c r="E24" s="98"/>
      <c r="F24" s="98"/>
      <c r="G24" s="98"/>
      <c r="H24" s="55"/>
      <c r="I24" s="55"/>
      <c r="J24" s="55"/>
    </row>
    <row r="25" spans="1:10" x14ac:dyDescent="0.25">
      <c r="A25" s="96"/>
      <c r="B25" s="97" t="s">
        <v>99</v>
      </c>
      <c r="C25" s="113"/>
      <c r="D25" s="126" t="s">
        <v>66</v>
      </c>
      <c r="E25" s="114"/>
      <c r="F25" s="98"/>
      <c r="G25" s="98"/>
      <c r="H25" s="55"/>
      <c r="I25" s="55"/>
      <c r="J25" s="55"/>
    </row>
    <row r="26" spans="1:10" x14ac:dyDescent="0.25">
      <c r="A26" s="169">
        <v>1</v>
      </c>
      <c r="B26" s="156"/>
      <c r="C26" s="115"/>
      <c r="D26" s="116">
        <v>0</v>
      </c>
      <c r="E26" s="117"/>
      <c r="F26" s="98"/>
      <c r="G26" s="98" t="s">
        <v>83</v>
      </c>
      <c r="H26" s="55"/>
      <c r="I26" s="55"/>
      <c r="J26" s="55"/>
    </row>
    <row r="27" spans="1:10" x14ac:dyDescent="0.25">
      <c r="A27" s="168">
        <v>2</v>
      </c>
      <c r="B27" s="157"/>
      <c r="C27" s="118"/>
      <c r="D27" s="119">
        <v>0</v>
      </c>
      <c r="E27" s="120"/>
      <c r="F27" s="98"/>
      <c r="G27" s="98"/>
      <c r="H27" s="55"/>
      <c r="I27" s="55"/>
      <c r="J27" s="55"/>
    </row>
    <row r="28" spans="1:10" x14ac:dyDescent="0.25">
      <c r="A28" s="168">
        <v>3</v>
      </c>
      <c r="B28" s="157"/>
      <c r="C28" s="118"/>
      <c r="D28" s="119">
        <v>500</v>
      </c>
      <c r="E28" s="120"/>
      <c r="F28" s="98"/>
      <c r="G28" s="98"/>
      <c r="H28" s="55"/>
      <c r="I28" s="55"/>
      <c r="J28" s="55"/>
    </row>
    <row r="29" spans="1:10" x14ac:dyDescent="0.25">
      <c r="A29" s="168">
        <v>4</v>
      </c>
      <c r="B29" s="158"/>
      <c r="C29" s="118"/>
      <c r="D29" s="119">
        <v>0</v>
      </c>
      <c r="E29" s="120"/>
      <c r="F29" s="98"/>
      <c r="G29" s="98"/>
      <c r="H29" s="55"/>
      <c r="I29" s="55"/>
      <c r="J29" s="55"/>
    </row>
    <row r="30" spans="1:10" x14ac:dyDescent="0.25">
      <c r="A30" s="168">
        <v>5</v>
      </c>
      <c r="B30" s="157"/>
      <c r="C30" s="118"/>
      <c r="D30" s="119">
        <v>0</v>
      </c>
      <c r="E30" s="120"/>
      <c r="F30" s="98"/>
      <c r="G30" s="98"/>
      <c r="H30" s="55"/>
      <c r="I30" s="55"/>
      <c r="J30" s="55"/>
    </row>
    <row r="31" spans="1:10" s="98" customFormat="1" x14ac:dyDescent="0.25">
      <c r="A31" s="168">
        <v>6</v>
      </c>
      <c r="B31" s="157"/>
      <c r="C31" s="118"/>
      <c r="D31" s="119">
        <v>0</v>
      </c>
      <c r="E31" s="120"/>
    </row>
    <row r="32" spans="1:10" x14ac:dyDescent="0.25">
      <c r="A32" s="170">
        <v>8</v>
      </c>
      <c r="B32" s="159"/>
      <c r="C32" s="121"/>
      <c r="D32" s="122">
        <v>0</v>
      </c>
      <c r="E32" s="123"/>
      <c r="F32" s="98"/>
      <c r="G32" s="98"/>
      <c r="H32" s="55"/>
      <c r="I32" s="55"/>
      <c r="J32" s="55"/>
    </row>
    <row r="33" spans="1:10" x14ac:dyDescent="0.25">
      <c r="A33" s="171"/>
      <c r="B33" s="160" t="s">
        <v>56</v>
      </c>
      <c r="C33" s="113"/>
      <c r="D33" s="124">
        <f>SUM(D26:D32)</f>
        <v>500</v>
      </c>
      <c r="E33" s="114"/>
      <c r="F33" s="98"/>
      <c r="G33" s="98"/>
      <c r="H33" s="55"/>
      <c r="I33" s="55"/>
      <c r="J33" s="55"/>
    </row>
    <row r="34" spans="1:10" x14ac:dyDescent="0.25">
      <c r="A34" s="98"/>
      <c r="B34" s="98"/>
      <c r="C34" s="98"/>
      <c r="D34" s="98"/>
      <c r="E34" s="98"/>
      <c r="F34" s="98"/>
      <c r="G34" s="98"/>
      <c r="H34" s="55"/>
      <c r="I34" s="55"/>
      <c r="J34" s="55"/>
    </row>
    <row r="35" spans="1:10" x14ac:dyDescent="0.25">
      <c r="A35" s="171"/>
      <c r="B35" s="186" t="s">
        <v>88</v>
      </c>
      <c r="C35" s="187"/>
      <c r="D35" s="188"/>
      <c r="E35" s="137"/>
      <c r="F35" s="98"/>
      <c r="G35" s="98" t="s">
        <v>85</v>
      </c>
      <c r="H35" s="55"/>
      <c r="I35" s="55"/>
      <c r="J35" s="55"/>
    </row>
    <row r="36" spans="1:10" x14ac:dyDescent="0.25">
      <c r="A36" s="172"/>
      <c r="B36" s="147" t="s">
        <v>97</v>
      </c>
      <c r="C36" s="137" t="s">
        <v>82</v>
      </c>
      <c r="D36" s="137" t="s">
        <v>82</v>
      </c>
      <c r="E36" s="141"/>
      <c r="F36" s="98"/>
      <c r="G36" s="98" t="s">
        <v>96</v>
      </c>
      <c r="H36" s="55"/>
      <c r="I36" s="55"/>
      <c r="J36" s="55"/>
    </row>
    <row r="37" spans="1:10" x14ac:dyDescent="0.25">
      <c r="A37" s="173">
        <v>1</v>
      </c>
      <c r="B37" s="136"/>
      <c r="C37" s="136"/>
      <c r="D37" s="136"/>
      <c r="E37" s="142"/>
      <c r="F37" s="98"/>
      <c r="G37" s="98" t="s">
        <v>86</v>
      </c>
      <c r="H37" s="55"/>
      <c r="I37" s="55"/>
      <c r="J37" s="55"/>
    </row>
    <row r="38" spans="1:10" x14ac:dyDescent="0.25">
      <c r="A38" s="168">
        <v>2</v>
      </c>
      <c r="B38" s="127"/>
      <c r="C38" s="127">
        <v>500</v>
      </c>
      <c r="D38" s="127">
        <v>0</v>
      </c>
      <c r="E38" s="143"/>
      <c r="F38" s="98"/>
      <c r="H38" s="55"/>
      <c r="I38" s="55"/>
      <c r="J38" s="55"/>
    </row>
    <row r="39" spans="1:10" x14ac:dyDescent="0.25">
      <c r="A39" s="168">
        <v>3</v>
      </c>
      <c r="B39" s="127"/>
      <c r="C39" s="127">
        <v>0</v>
      </c>
      <c r="D39" s="127">
        <v>600</v>
      </c>
      <c r="E39" s="143"/>
      <c r="F39" s="98"/>
      <c r="G39" s="98"/>
      <c r="H39" s="55"/>
      <c r="I39" s="55"/>
      <c r="J39" s="55"/>
    </row>
    <row r="40" spans="1:10" x14ac:dyDescent="0.25">
      <c r="A40" s="168">
        <v>4</v>
      </c>
      <c r="B40" s="127"/>
      <c r="C40" s="127">
        <v>0</v>
      </c>
      <c r="D40" s="127">
        <v>0</v>
      </c>
      <c r="E40" s="143"/>
      <c r="F40" s="98"/>
      <c r="G40" s="98"/>
      <c r="H40" s="55"/>
      <c r="I40" s="55"/>
      <c r="J40" s="55"/>
    </row>
    <row r="41" spans="1:10" x14ac:dyDescent="0.25">
      <c r="A41" s="168">
        <v>5</v>
      </c>
      <c r="B41" s="127"/>
      <c r="C41" s="127">
        <v>0</v>
      </c>
      <c r="D41" s="127">
        <v>0</v>
      </c>
      <c r="E41" s="143"/>
      <c r="F41" s="98"/>
      <c r="G41" s="98"/>
      <c r="H41" s="55"/>
      <c r="I41" s="55"/>
      <c r="J41" s="55"/>
    </row>
    <row r="42" spans="1:10" x14ac:dyDescent="0.25">
      <c r="A42" s="168">
        <v>6</v>
      </c>
      <c r="B42" s="127"/>
      <c r="C42" s="127">
        <v>0</v>
      </c>
      <c r="D42" s="127">
        <v>0</v>
      </c>
      <c r="E42" s="144"/>
      <c r="F42" s="98"/>
      <c r="G42" s="98"/>
      <c r="H42" s="55"/>
      <c r="I42" s="55"/>
      <c r="J42" s="55"/>
    </row>
    <row r="43" spans="1:10" x14ac:dyDescent="0.25">
      <c r="A43" s="148"/>
      <c r="B43" s="166" t="s">
        <v>84</v>
      </c>
      <c r="C43" s="165">
        <f t="shared" ref="C43:D43" si="1">SUM(C38:C42)</f>
        <v>500</v>
      </c>
      <c r="D43" s="130">
        <f t="shared" si="1"/>
        <v>600</v>
      </c>
      <c r="E43" s="145"/>
      <c r="F43" s="98"/>
      <c r="G43" s="98"/>
      <c r="H43" s="55"/>
      <c r="I43" s="55"/>
      <c r="J43" s="55"/>
    </row>
    <row r="44" spans="1:10" x14ac:dyDescent="0.25">
      <c r="B44" s="98"/>
      <c r="C44" s="98"/>
      <c r="D44" s="98"/>
      <c r="E44" s="98"/>
      <c r="F44" s="98"/>
      <c r="G44" s="98"/>
      <c r="H44" s="55"/>
      <c r="I44" s="55"/>
      <c r="J44" s="55"/>
    </row>
    <row r="45" spans="1:10" x14ac:dyDescent="0.25">
      <c r="A45" s="138"/>
      <c r="B45" s="139" t="s">
        <v>89</v>
      </c>
      <c r="C45" s="139"/>
      <c r="D45" s="152" t="s">
        <v>82</v>
      </c>
      <c r="E45" s="140"/>
      <c r="F45" s="98"/>
      <c r="G45" s="98" t="s">
        <v>98</v>
      </c>
      <c r="H45" s="55"/>
      <c r="I45" s="55"/>
      <c r="J45" s="55"/>
    </row>
    <row r="46" spans="1:10" x14ac:dyDescent="0.25">
      <c r="A46" s="161">
        <v>1</v>
      </c>
      <c r="B46" s="161" t="s">
        <v>92</v>
      </c>
      <c r="C46" s="149"/>
      <c r="D46" s="153">
        <v>755000</v>
      </c>
      <c r="E46" s="131"/>
      <c r="F46" s="98"/>
      <c r="G46" s="98"/>
      <c r="H46" s="55"/>
      <c r="I46" s="55"/>
      <c r="J46" s="55"/>
    </row>
    <row r="47" spans="1:10" x14ac:dyDescent="0.25">
      <c r="A47" s="162">
        <v>2</v>
      </c>
      <c r="B47" s="162" t="s">
        <v>90</v>
      </c>
      <c r="C47" s="150"/>
      <c r="D47" s="154">
        <v>173228</v>
      </c>
      <c r="E47" s="132"/>
      <c r="F47" s="98"/>
      <c r="G47" s="98"/>
      <c r="H47" s="55"/>
      <c r="I47" s="55"/>
      <c r="J47" s="55"/>
    </row>
    <row r="48" spans="1:10" x14ac:dyDescent="0.25">
      <c r="A48" s="163">
        <v>3</v>
      </c>
      <c r="B48" s="163" t="s">
        <v>91</v>
      </c>
      <c r="C48" s="135"/>
      <c r="D48" s="154">
        <v>645000</v>
      </c>
      <c r="E48" s="132"/>
      <c r="F48" s="98"/>
      <c r="G48" s="98"/>
      <c r="H48" s="55"/>
      <c r="I48" s="55"/>
      <c r="J48" s="55"/>
    </row>
    <row r="49" spans="1:10" x14ac:dyDescent="0.25">
      <c r="A49" s="163">
        <v>4</v>
      </c>
      <c r="B49" s="163" t="s">
        <v>93</v>
      </c>
      <c r="C49" s="135"/>
      <c r="D49" s="154">
        <v>88000</v>
      </c>
      <c r="E49" s="132"/>
      <c r="F49" s="98"/>
      <c r="G49" s="98"/>
      <c r="H49" s="55"/>
      <c r="I49" s="55"/>
      <c r="J49" s="55"/>
    </row>
    <row r="50" spans="1:10" x14ac:dyDescent="0.25">
      <c r="A50" s="163">
        <v>5</v>
      </c>
      <c r="B50" s="163" t="s">
        <v>94</v>
      </c>
      <c r="C50" s="135"/>
      <c r="D50" s="154">
        <v>300000</v>
      </c>
      <c r="E50" s="132"/>
      <c r="F50" s="98"/>
      <c r="G50" s="98"/>
      <c r="H50" s="55"/>
      <c r="I50" s="55"/>
      <c r="J50" s="55"/>
    </row>
    <row r="51" spans="1:10" x14ac:dyDescent="0.25">
      <c r="A51" s="163">
        <v>6</v>
      </c>
      <c r="B51" s="163" t="s">
        <v>95</v>
      </c>
      <c r="C51" s="135"/>
      <c r="D51" s="154">
        <v>125000</v>
      </c>
      <c r="E51" s="132"/>
      <c r="F51" s="98"/>
      <c r="G51" s="98"/>
    </row>
    <row r="52" spans="1:10" x14ac:dyDescent="0.25">
      <c r="A52" s="133"/>
      <c r="B52" s="164" t="s">
        <v>84</v>
      </c>
      <c r="C52" s="151"/>
      <c r="D52" s="155">
        <f>SUM(D46:D51)</f>
        <v>2086228</v>
      </c>
      <c r="E52" s="134"/>
      <c r="F52" s="98"/>
      <c r="G52" s="98"/>
    </row>
    <row r="53" spans="1:10" x14ac:dyDescent="0.25">
      <c r="B53" s="98"/>
      <c r="C53" s="98"/>
      <c r="D53" s="98"/>
      <c r="E53" s="98"/>
      <c r="F53" s="98"/>
      <c r="G53" s="98"/>
    </row>
    <row r="54" spans="1:10" x14ac:dyDescent="0.25">
      <c r="B54" s="98"/>
      <c r="C54" s="98"/>
      <c r="D54" s="98"/>
      <c r="E54" s="98"/>
      <c r="F54" s="98"/>
      <c r="G54" s="98"/>
    </row>
    <row r="55" spans="1:10" x14ac:dyDescent="0.25">
      <c r="B55" s="129"/>
      <c r="C55" s="98"/>
      <c r="D55" s="98"/>
      <c r="E55" s="98"/>
      <c r="F55" s="98"/>
      <c r="G55" s="98"/>
    </row>
    <row r="56" spans="1:10" x14ac:dyDescent="0.25">
      <c r="B56" s="129"/>
      <c r="C56" s="98"/>
      <c r="D56" s="98"/>
      <c r="E56" s="98"/>
      <c r="F56" s="98"/>
      <c r="G56" s="98"/>
    </row>
    <row r="57" spans="1:10" x14ac:dyDescent="0.25">
      <c r="B57" s="98"/>
      <c r="C57" s="98"/>
      <c r="D57" s="98"/>
      <c r="E57" s="98"/>
      <c r="F57" s="98"/>
      <c r="G57" s="98"/>
    </row>
    <row r="58" spans="1:10" x14ac:dyDescent="0.25">
      <c r="B58" s="98"/>
      <c r="C58" s="98"/>
      <c r="D58" s="98"/>
      <c r="E58" s="98"/>
      <c r="F58" s="98"/>
      <c r="G58" s="98"/>
    </row>
    <row r="59" spans="1:10" x14ac:dyDescent="0.25">
      <c r="B59" s="98"/>
      <c r="C59" s="98"/>
      <c r="D59" s="98"/>
      <c r="E59" s="98"/>
      <c r="F59" s="98"/>
      <c r="G59" s="98"/>
    </row>
  </sheetData>
  <mergeCells count="2">
    <mergeCell ref="D5:E5"/>
    <mergeCell ref="B35:D35"/>
  </mergeCells>
  <printOptions horizontalCentered="1"/>
  <pageMargins left="0.25" right="0.25" top="1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32"/>
  <sheetViews>
    <sheetView workbookViewId="0">
      <selection activeCell="D36" sqref="D36"/>
    </sheetView>
  </sheetViews>
  <sheetFormatPr defaultRowHeight="13.2" x14ac:dyDescent="0.25"/>
  <cols>
    <col min="1" max="1" width="2.33203125" customWidth="1"/>
    <col min="2" max="2" width="52.44140625" customWidth="1"/>
    <col min="3" max="3" width="0" hidden="1" customWidth="1"/>
    <col min="4" max="5" width="14.6640625" customWidth="1"/>
    <col min="6" max="6" width="1.5546875" customWidth="1"/>
  </cols>
  <sheetData>
    <row r="1" spans="2:7" x14ac:dyDescent="0.25">
      <c r="B1" s="53" t="s">
        <v>45</v>
      </c>
      <c r="C1" s="54"/>
      <c r="D1" s="54"/>
      <c r="E1" s="54"/>
    </row>
    <row r="2" spans="2:7" x14ac:dyDescent="0.25">
      <c r="B2" s="53" t="s">
        <v>58</v>
      </c>
      <c r="C2" s="54"/>
      <c r="D2" s="54"/>
      <c r="E2" s="54"/>
    </row>
    <row r="3" spans="2:7" x14ac:dyDescent="0.25">
      <c r="B3" s="53" t="s">
        <v>52</v>
      </c>
      <c r="C3" s="54"/>
      <c r="D3" s="54"/>
      <c r="E3" s="54"/>
    </row>
    <row r="5" spans="2:7" x14ac:dyDescent="0.25">
      <c r="D5" s="72" t="s">
        <v>66</v>
      </c>
    </row>
    <row r="6" spans="2:7" x14ac:dyDescent="0.25">
      <c r="B6" s="70" t="s">
        <v>65</v>
      </c>
      <c r="D6" s="73">
        <v>1000</v>
      </c>
    </row>
    <row r="7" spans="2:7" x14ac:dyDescent="0.25">
      <c r="B7" s="70"/>
      <c r="D7" s="73"/>
    </row>
    <row r="8" spans="2:7" x14ac:dyDescent="0.25">
      <c r="B8" s="70" t="s">
        <v>63</v>
      </c>
      <c r="D8" s="73">
        <v>950</v>
      </c>
    </row>
    <row r="9" spans="2:7" x14ac:dyDescent="0.25">
      <c r="D9" s="73"/>
    </row>
    <row r="10" spans="2:7" x14ac:dyDescent="0.25">
      <c r="B10" s="74" t="s">
        <v>67</v>
      </c>
      <c r="C10" s="74"/>
      <c r="D10" s="75">
        <f>+D6-D8</f>
        <v>50</v>
      </c>
    </row>
    <row r="11" spans="2:7" x14ac:dyDescent="0.25">
      <c r="D11" s="73"/>
    </row>
    <row r="12" spans="2:7" x14ac:dyDescent="0.25">
      <c r="B12" s="71" t="s">
        <v>64</v>
      </c>
    </row>
    <row r="14" spans="2:7" ht="40.200000000000003" thickBot="1" x14ac:dyDescent="0.3">
      <c r="B14" s="51" t="s">
        <v>68</v>
      </c>
      <c r="C14" s="52" t="s">
        <v>48</v>
      </c>
      <c r="D14" s="52" t="s">
        <v>49</v>
      </c>
      <c r="E14" s="52" t="s">
        <v>72</v>
      </c>
    </row>
    <row r="15" spans="2:7" x14ac:dyDescent="0.25">
      <c r="B15" s="62" t="s">
        <v>59</v>
      </c>
      <c r="C15" s="63"/>
      <c r="D15" s="78">
        <v>0</v>
      </c>
      <c r="E15" s="64" t="e">
        <f t="shared" ref="E15:E29" si="0">+D15/$D$29</f>
        <v>#DIV/0!</v>
      </c>
      <c r="F15" s="55"/>
      <c r="G15" s="55"/>
    </row>
    <row r="16" spans="2:7" x14ac:dyDescent="0.25">
      <c r="B16" s="56" t="s">
        <v>60</v>
      </c>
      <c r="C16" s="65"/>
      <c r="D16" s="79">
        <v>0</v>
      </c>
      <c r="E16" s="66" t="e">
        <f t="shared" si="0"/>
        <v>#DIV/0!</v>
      </c>
      <c r="F16" s="55"/>
      <c r="G16" s="55"/>
    </row>
    <row r="17" spans="2:7" x14ac:dyDescent="0.25">
      <c r="B17" s="56" t="s">
        <v>61</v>
      </c>
      <c r="C17" s="65"/>
      <c r="D17" s="79">
        <v>0</v>
      </c>
      <c r="E17" s="66" t="e">
        <f t="shared" si="0"/>
        <v>#DIV/0!</v>
      </c>
      <c r="F17" s="55"/>
      <c r="G17" s="55"/>
    </row>
    <row r="18" spans="2:7" x14ac:dyDescent="0.25">
      <c r="B18" s="56" t="s">
        <v>62</v>
      </c>
      <c r="C18" s="65"/>
      <c r="D18" s="79">
        <v>0</v>
      </c>
      <c r="E18" s="66" t="e">
        <f t="shared" si="0"/>
        <v>#DIV/0!</v>
      </c>
      <c r="F18" s="55"/>
      <c r="G18" s="55"/>
    </row>
    <row r="19" spans="2:7" x14ac:dyDescent="0.25">
      <c r="B19" s="56"/>
      <c r="C19" s="65"/>
      <c r="D19" s="79">
        <v>0</v>
      </c>
      <c r="E19" s="66" t="e">
        <f t="shared" si="0"/>
        <v>#DIV/0!</v>
      </c>
      <c r="F19" s="55"/>
      <c r="G19" s="55"/>
    </row>
    <row r="20" spans="2:7" x14ac:dyDescent="0.25">
      <c r="B20" s="56"/>
      <c r="C20" s="65"/>
      <c r="D20" s="79">
        <v>0</v>
      </c>
      <c r="E20" s="66" t="e">
        <f t="shared" si="0"/>
        <v>#DIV/0!</v>
      </c>
      <c r="F20" s="55"/>
      <c r="G20" s="55"/>
    </row>
    <row r="21" spans="2:7" x14ac:dyDescent="0.25">
      <c r="B21" s="56"/>
      <c r="C21" s="65"/>
      <c r="D21" s="79">
        <v>0</v>
      </c>
      <c r="E21" s="66" t="e">
        <f t="shared" si="0"/>
        <v>#DIV/0!</v>
      </c>
      <c r="F21" s="55"/>
      <c r="G21" s="55"/>
    </row>
    <row r="22" spans="2:7" x14ac:dyDescent="0.25">
      <c r="B22" s="57"/>
      <c r="C22" s="65"/>
      <c r="D22" s="79">
        <v>0</v>
      </c>
      <c r="E22" s="66" t="e">
        <f t="shared" si="0"/>
        <v>#DIV/0!</v>
      </c>
      <c r="F22" s="55"/>
      <c r="G22" s="55"/>
    </row>
    <row r="23" spans="2:7" x14ac:dyDescent="0.25">
      <c r="B23" s="56"/>
      <c r="C23" s="65"/>
      <c r="D23" s="79">
        <v>0</v>
      </c>
      <c r="E23" s="66" t="e">
        <f t="shared" si="0"/>
        <v>#DIV/0!</v>
      </c>
      <c r="F23" s="55"/>
      <c r="G23" s="55"/>
    </row>
    <row r="24" spans="2:7" x14ac:dyDescent="0.25">
      <c r="B24" s="56"/>
      <c r="C24" s="65"/>
      <c r="D24" s="79">
        <v>0</v>
      </c>
      <c r="E24" s="66" t="e">
        <f t="shared" si="0"/>
        <v>#DIV/0!</v>
      </c>
      <c r="F24" s="55"/>
      <c r="G24" s="55"/>
    </row>
    <row r="25" spans="2:7" x14ac:dyDescent="0.25">
      <c r="B25" s="56"/>
      <c r="C25" s="65"/>
      <c r="D25" s="79">
        <v>0</v>
      </c>
      <c r="E25" s="66" t="e">
        <f t="shared" si="0"/>
        <v>#DIV/0!</v>
      </c>
      <c r="F25" s="55"/>
      <c r="G25" s="55"/>
    </row>
    <row r="26" spans="2:7" x14ac:dyDescent="0.25">
      <c r="B26" s="56"/>
      <c r="C26" s="65"/>
      <c r="D26" s="79">
        <v>0</v>
      </c>
      <c r="E26" s="66" t="e">
        <f t="shared" si="0"/>
        <v>#DIV/0!</v>
      </c>
      <c r="F26" s="55"/>
      <c r="G26" s="55"/>
    </row>
    <row r="27" spans="2:7" x14ac:dyDescent="0.25">
      <c r="B27" s="56"/>
      <c r="C27" s="65"/>
      <c r="D27" s="79">
        <v>0</v>
      </c>
      <c r="E27" s="66" t="e">
        <f t="shared" si="0"/>
        <v>#DIV/0!</v>
      </c>
      <c r="F27" s="55"/>
      <c r="G27" s="55"/>
    </row>
    <row r="28" spans="2:7" x14ac:dyDescent="0.25">
      <c r="B28" s="67"/>
      <c r="C28" s="68"/>
      <c r="D28" s="79">
        <v>0</v>
      </c>
      <c r="E28" s="69" t="e">
        <f t="shared" si="0"/>
        <v>#DIV/0!</v>
      </c>
      <c r="F28" s="55"/>
      <c r="G28" s="55"/>
    </row>
    <row r="29" spans="2:7" x14ac:dyDescent="0.25">
      <c r="B29" s="61" t="s">
        <v>69</v>
      </c>
      <c r="C29" s="58"/>
      <c r="D29" s="80">
        <f>SUM(D15:D28)</f>
        <v>0</v>
      </c>
      <c r="E29" s="59" t="e">
        <f t="shared" si="0"/>
        <v>#DIV/0!</v>
      </c>
      <c r="F29" s="55"/>
      <c r="G29" s="55"/>
    </row>
    <row r="30" spans="2:7" x14ac:dyDescent="0.25">
      <c r="B30" s="60"/>
      <c r="C30" s="55"/>
      <c r="D30" s="81"/>
      <c r="E30" s="55"/>
      <c r="F30" s="55"/>
      <c r="G30" s="55"/>
    </row>
    <row r="31" spans="2:7" x14ac:dyDescent="0.25">
      <c r="B31" s="76" t="s">
        <v>70</v>
      </c>
      <c r="C31" s="76"/>
      <c r="D31" s="82">
        <f>+D6-D29</f>
        <v>1000</v>
      </c>
      <c r="E31" s="76"/>
    </row>
    <row r="32" spans="2:7" x14ac:dyDescent="0.25">
      <c r="B32" s="77" t="s">
        <v>71</v>
      </c>
      <c r="C32" s="77"/>
      <c r="D32" s="83">
        <f>+D8-D29</f>
        <v>950</v>
      </c>
      <c r="E32" s="77"/>
    </row>
  </sheetData>
  <phoneticPr fontId="2" type="noConversion"/>
  <pageMargins left="0.75" right="0.75" top="1" bottom="1" header="0.5" footer="0.5"/>
  <pageSetup orientation="portrait" r:id="rId1"/>
  <headerFooter alignWithMargins="0">
    <oddFooter>&amp;L&amp;8Created:  21 Sept 2010  Printed:  &amp;D  &amp;T    &amp;Z&amp;F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SCHED 95 Example</vt:lpstr>
      <vt:lpstr>SCHED 95 Example 2019</vt:lpstr>
      <vt:lpstr>SCHED 95 Form</vt:lpstr>
      <vt:lpstr>Benefits for 2019</vt:lpstr>
      <vt:lpstr>Stimulus Spending</vt:lpstr>
      <vt:lpstr>'Benefits for 2019'!Print_Area</vt:lpstr>
      <vt:lpstr>'SCHED 95 Example'!Print_Area</vt:lpstr>
      <vt:lpstr>'SCHED 95 Example 2019'!Print_Area</vt:lpstr>
      <vt:lpstr>'SCHED 95 Form'!Print_Area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chambless</dc:creator>
  <cp:lastModifiedBy>Collier, Yolenda</cp:lastModifiedBy>
  <cp:lastPrinted>2016-09-08T17:24:34Z</cp:lastPrinted>
  <dcterms:created xsi:type="dcterms:W3CDTF">2003-08-05T20:39:12Z</dcterms:created>
  <dcterms:modified xsi:type="dcterms:W3CDTF">2020-10-15T20:12:49Z</dcterms:modified>
</cp:coreProperties>
</file>