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defaultThemeVersion="124226"/>
  <mc:AlternateContent xmlns:mc="http://schemas.openxmlformats.org/markup-compatibility/2006">
    <mc:Choice Requires="x15">
      <x15ac:absPath xmlns:x15ac="http://schemas.microsoft.com/office/spreadsheetml/2010/11/ac" url="H:\Zachary\Student Cost Survey\FY24\"/>
    </mc:Choice>
  </mc:AlternateContent>
  <xr:revisionPtr revIDLastSave="0" documentId="13_ncr:1_{43817D6A-3C90-4D9B-BE29-418FA8BA661F}" xr6:coauthVersionLast="36" xr6:coauthVersionMax="36" xr10:uidLastSave="{00000000-0000-0000-0000-000000000000}"/>
  <bookViews>
    <workbookView xWindow="120" yWindow="135" windowWidth="11700" windowHeight="6420" tabRatio="916" firstSheet="7" activeTab="15" xr2:uid="{00000000-000D-0000-FFFF-FFFF00000000}"/>
  </bookViews>
  <sheets>
    <sheet name="Instructions" sheetId="14" r:id="rId1"/>
    <sheet name="College Board Instruct" sheetId="22" r:id="rId2"/>
    <sheet name="College Board Report" sheetId="32" r:id="rId3"/>
    <sheet name="1 - College Board Cost Data" sheetId="21" r:id="rId4"/>
    <sheet name="2 - College Board Weighted Avg" sheetId="27" r:id="rId5"/>
    <sheet name="3 - Under &amp; Grad Tuition MFees " sheetId="8" r:id="rId6"/>
    <sheet name=" 4 - Acad Serv Fees Etc. " sheetId="23" r:id="rId7"/>
    <sheet name="5 - Special Under-Grad 1 " sheetId="12" r:id="rId8"/>
    <sheet name="6 - Special Under-Grad 2" sheetId="31" r:id="rId9"/>
    <sheet name="7 - Professional - 1" sheetId="9" r:id="rId10"/>
    <sheet name="8 - Professional - 2" sheetId="29" r:id="rId11"/>
    <sheet name="9 - Professional - 3" sheetId="30" r:id="rId12"/>
    <sheet name=" 10 - Book worksheet Optional" sheetId="5" r:id="rId13"/>
    <sheet name="11 - Dorm Room and Board " sheetId="39" r:id="rId14"/>
    <sheet name="12 - Apartment and Board" sheetId="40" r:id="rId15"/>
    <sheet name="13 - Form - Meal Plans" sheetId="17" r:id="rId16"/>
  </sheets>
  <definedNames>
    <definedName name="_xlnm.Print_Area" localSheetId="6">' 4 - Acad Serv Fees Etc. '!$A$1:$E$70</definedName>
    <definedName name="_xlnm.Print_Area" localSheetId="3">'1 - College Board Cost Data'!$A$1:$I$108</definedName>
    <definedName name="_xlnm.Print_Area" localSheetId="13">'11 - Dorm Room and Board '!$A$1:$F$43</definedName>
    <definedName name="_xlnm.Print_Area" localSheetId="14">'12 - Apartment and Board'!$A$1:$F$41</definedName>
    <definedName name="_xlnm.Print_Area" localSheetId="5">'3 - Under &amp; Grad Tuition MFees '!$A$1:$J$58</definedName>
    <definedName name="_xlnm.Print_Area" localSheetId="7">'5 - Special Under-Grad 1 '!$A$1:$I$103</definedName>
    <definedName name="_xlnm.Print_Area" localSheetId="8">'6 - Special Under-Grad 2'!$A$1:$I$103</definedName>
    <definedName name="_xlnm.Print_Area" localSheetId="9">'7 - Professional - 1'!$A$1:$K$113</definedName>
    <definedName name="_xlnm.Print_Area" localSheetId="10">'8 - Professional - 2'!$A$1:$K$113</definedName>
    <definedName name="_xlnm.Print_Area" localSheetId="11">'9 - Professional - 3'!$A$1:$K$113</definedName>
    <definedName name="Professional_1" localSheetId="3">'1 - College Board Cost Data'!$A$3:$I$57</definedName>
    <definedName name="Professional_1" localSheetId="7">'5 - Special Under-Grad 1 '!$A$3:$I$56</definedName>
    <definedName name="Professional_1" localSheetId="8">'6 - Special Under-Grad 2'!$A$3:$I$57</definedName>
    <definedName name="Professional_1" localSheetId="10">'8 - Professional - 2'!$A$4:$K$61</definedName>
    <definedName name="Professional_1" localSheetId="11">'9 - Professional - 3'!$A$4:$K$61</definedName>
    <definedName name="Professional_1">'7 - Professional - 1'!$A$4:$K$61</definedName>
    <definedName name="Professional_2" localSheetId="3">'1 - College Board Cost Data'!$A$76:$I$100</definedName>
    <definedName name="Professional_2" localSheetId="7">'5 - Special Under-Grad 1 '!$A$58:$I$101</definedName>
    <definedName name="Professional_2" localSheetId="8">'6 - Special Under-Grad 2'!$A$58:$I$101</definedName>
    <definedName name="Professional_2" localSheetId="10">'8 - Professional - 2'!$A$63:$K$111</definedName>
    <definedName name="Professional_2" localSheetId="11">'9 - Professional - 3'!$A$63:$K$111</definedName>
    <definedName name="Professional_2">'7 - Professional - 1'!$A$63:$K$111</definedName>
    <definedName name="Special_Under" localSheetId="3">'1 - College Board Cost Data'!$A$3:$I$57</definedName>
    <definedName name="Special_Under" localSheetId="8">'6 - Special Under-Grad 2'!$A$3:$I$57</definedName>
    <definedName name="Special_Under">'5 - Special Under-Grad 1 '!$A$3:$I$56</definedName>
    <definedName name="Special_Under1" localSheetId="3">'1 - College Board Cost Data'!$A$77:$I$100</definedName>
    <definedName name="Special_Under1" localSheetId="8">'6 - Special Under-Grad 2'!$A$59:$I$101</definedName>
    <definedName name="Special_Under1">'5 - Special Under-Grad 1 '!$A$58:$I$101</definedName>
    <definedName name="Tuition_Mand_Fees_1" localSheetId="3">'1 - College Board Cost Data'!$A$3:$I$57</definedName>
    <definedName name="Tuition_Mand_Fees_1" localSheetId="5">'3 - Under &amp; Grad Tuition MFees '!$A$1:$J$58</definedName>
    <definedName name="Tuition_Mand_Fees_1" localSheetId="7">'5 - Special Under-Grad 1 '!$A$3:$I$56</definedName>
    <definedName name="Tuition_Mand_Fees_1" localSheetId="8">'6 - Special Under-Grad 2'!$A$3:$I$57</definedName>
    <definedName name="Tuition_Mand_Fees_1" localSheetId="9">'7 - Professional - 1'!$A$4:$K$61</definedName>
    <definedName name="Tuition_Mand_Fees_1" localSheetId="10">'8 - Professional - 2'!$A$4:$K$61</definedName>
    <definedName name="Tuition_Mand_Fees_1" localSheetId="11">'9 - Professional - 3'!$A$4:$K$61</definedName>
    <definedName name="Tuition_MandFee_Sum_Books" localSheetId="3">'1 - College Board Cost Data'!$A$76:$I$76</definedName>
    <definedName name="Tuition_MandFee_Sum_Books" localSheetId="5">'3 - Under &amp; Grad Tuition MFees '!$A$60:$J$60</definedName>
    <definedName name="Tuition_MandFee_Sum_Books" localSheetId="8">'6 - Special Under-Grad 2'!$A$58:$I$58</definedName>
    <definedName name="Tuition_MandFee_Sum_Books" localSheetId="9">'7 - Professional - 1'!$A$63:$K$63</definedName>
    <definedName name="Tuition_MandFee_Sum_Books" localSheetId="10">'8 - Professional - 2'!$A$63:$K$63</definedName>
    <definedName name="Tuition_MandFee_Sum_Books" localSheetId="11">'9 - Professional - 3'!$A$63:$K$63</definedName>
  </definedNames>
  <calcPr calcId="191029"/>
</workbook>
</file>

<file path=xl/calcChain.xml><?xml version="1.0" encoding="utf-8"?>
<calcChain xmlns="http://schemas.openxmlformats.org/spreadsheetml/2006/main">
  <c r="P13" i="40" l="1"/>
  <c r="O13" i="40"/>
  <c r="N13" i="40"/>
  <c r="M13" i="40"/>
  <c r="L13" i="40"/>
  <c r="K13" i="40"/>
  <c r="P12" i="40"/>
  <c r="O12" i="40"/>
  <c r="N12" i="40"/>
  <c r="M12" i="40"/>
  <c r="L12" i="40"/>
  <c r="K12" i="40"/>
  <c r="P13" i="39"/>
  <c r="P12" i="39"/>
  <c r="O13" i="39"/>
  <c r="O12" i="39"/>
  <c r="N13" i="39"/>
  <c r="N12" i="39"/>
  <c r="M13" i="39"/>
  <c r="M12" i="39"/>
  <c r="L13" i="39"/>
  <c r="L12" i="39"/>
  <c r="K13" i="39"/>
  <c r="K12" i="39"/>
  <c r="O112" i="31"/>
  <c r="O111" i="31"/>
  <c r="O110" i="31"/>
  <c r="O109" i="31"/>
  <c r="O112" i="12"/>
  <c r="O111" i="12"/>
  <c r="O110" i="12"/>
  <c r="O109" i="12"/>
  <c r="AD76" i="23"/>
  <c r="AD77" i="23"/>
  <c r="BC70" i="8" l="1"/>
  <c r="BB70" i="8"/>
  <c r="BA70" i="8"/>
  <c r="AZ70" i="8"/>
  <c r="AY70" i="8"/>
  <c r="AX70" i="8"/>
  <c r="AW70" i="8"/>
  <c r="AV70" i="8"/>
  <c r="AU70" i="8"/>
  <c r="AT70" i="8"/>
  <c r="AS70" i="8"/>
  <c r="AR70" i="8"/>
  <c r="AQ70" i="8"/>
  <c r="AP70" i="8"/>
  <c r="AO70" i="8"/>
  <c r="AN70" i="8"/>
  <c r="AM70" i="8"/>
  <c r="AL70" i="8"/>
  <c r="AJ70" i="8"/>
  <c r="AI70" i="8"/>
  <c r="AH70" i="8"/>
  <c r="AG70" i="8"/>
  <c r="AF70" i="8"/>
  <c r="AE70" i="8"/>
  <c r="AD70" i="8"/>
  <c r="AC70" i="8"/>
  <c r="AB70" i="8"/>
  <c r="AA70" i="8"/>
  <c r="Z70" i="8"/>
  <c r="Y70" i="8"/>
  <c r="X70" i="8"/>
  <c r="W70" i="8"/>
  <c r="V70" i="8"/>
  <c r="U70" i="8"/>
  <c r="T70" i="8"/>
  <c r="S70" i="8"/>
  <c r="R70" i="8"/>
  <c r="Q70" i="8"/>
  <c r="P70" i="8"/>
  <c r="O70" i="8"/>
  <c r="BC69" i="8"/>
  <c r="BB69" i="8"/>
  <c r="BA69" i="8"/>
  <c r="AZ69" i="8"/>
  <c r="AY69" i="8"/>
  <c r="AX69" i="8"/>
  <c r="AW69" i="8"/>
  <c r="AV69" i="8"/>
  <c r="AU69" i="8"/>
  <c r="AT69" i="8"/>
  <c r="AS69" i="8"/>
  <c r="AR69" i="8"/>
  <c r="AQ69" i="8"/>
  <c r="AP69" i="8"/>
  <c r="AO69" i="8"/>
  <c r="AN69" i="8"/>
  <c r="AM69" i="8"/>
  <c r="AL69" i="8"/>
  <c r="AJ69" i="8"/>
  <c r="AI69" i="8"/>
  <c r="AH69" i="8"/>
  <c r="AG69" i="8"/>
  <c r="AF69" i="8"/>
  <c r="AE69" i="8"/>
  <c r="AD69" i="8"/>
  <c r="AC69" i="8"/>
  <c r="AB69" i="8"/>
  <c r="AA69" i="8"/>
  <c r="Z69" i="8"/>
  <c r="Y69" i="8"/>
  <c r="X69" i="8"/>
  <c r="W69" i="8"/>
  <c r="V69" i="8"/>
  <c r="U69" i="8"/>
  <c r="T69" i="8"/>
  <c r="S69" i="8"/>
  <c r="R69" i="8"/>
  <c r="Q69" i="8"/>
  <c r="P69" i="8"/>
  <c r="O69" i="8"/>
  <c r="AL68" i="8"/>
  <c r="R68" i="8"/>
  <c r="Q68" i="8"/>
  <c r="P68" i="8"/>
  <c r="O68" i="8"/>
  <c r="BC67" i="8"/>
  <c r="BB67" i="8"/>
  <c r="BA67" i="8"/>
  <c r="AZ67" i="8"/>
  <c r="AY67" i="8"/>
  <c r="AX67" i="8"/>
  <c r="AW67" i="8"/>
  <c r="AV67" i="8"/>
  <c r="AU67" i="8"/>
  <c r="AT67" i="8"/>
  <c r="AS67" i="8"/>
  <c r="AR67" i="8"/>
  <c r="AQ67" i="8"/>
  <c r="AP67" i="8"/>
  <c r="AO67" i="8"/>
  <c r="AN67" i="8"/>
  <c r="AM67" i="8"/>
  <c r="AL67" i="8"/>
  <c r="AJ67" i="8"/>
  <c r="AI67" i="8"/>
  <c r="AH67" i="8"/>
  <c r="AG67" i="8"/>
  <c r="AF67" i="8"/>
  <c r="AE67" i="8"/>
  <c r="AD67" i="8"/>
  <c r="AC67" i="8"/>
  <c r="AB67" i="8"/>
  <c r="AA67" i="8"/>
  <c r="Z67" i="8"/>
  <c r="Y67" i="8"/>
  <c r="X67" i="8"/>
  <c r="W67" i="8"/>
  <c r="V67" i="8"/>
  <c r="U67" i="8"/>
  <c r="T67" i="8"/>
  <c r="S67" i="8"/>
  <c r="R67" i="8"/>
  <c r="Q67" i="8"/>
  <c r="P67" i="8"/>
  <c r="O67" i="8"/>
  <c r="N112" i="21"/>
  <c r="M112" i="21"/>
  <c r="N111" i="21"/>
  <c r="M111" i="21"/>
  <c r="F89" i="21"/>
  <c r="N113" i="21" s="1"/>
  <c r="E89" i="21"/>
  <c r="F88" i="21"/>
  <c r="E88" i="21"/>
  <c r="Z111" i="21" s="1"/>
  <c r="G88" i="21" l="1"/>
  <c r="H88" i="21" s="1"/>
  <c r="G89" i="21"/>
  <c r="H89" i="21" s="1"/>
  <c r="E101" i="21"/>
  <c r="E102" i="21"/>
  <c r="AA111" i="21"/>
  <c r="Z112" i="21"/>
  <c r="M113" i="21"/>
  <c r="F101" i="21"/>
  <c r="F102" i="21"/>
  <c r="AA112" i="21"/>
  <c r="G64" i="30"/>
  <c r="G58" i="12"/>
  <c r="N114" i="21" l="1"/>
  <c r="AA113" i="21"/>
  <c r="G102" i="21"/>
  <c r="H102" i="21" s="1"/>
  <c r="Z113" i="21"/>
  <c r="G101" i="21"/>
  <c r="H101" i="21" s="1"/>
  <c r="M114" i="21"/>
  <c r="Z114" i="21" l="1"/>
  <c r="AA114" i="21"/>
  <c r="C3" i="17"/>
  <c r="C4" i="40"/>
  <c r="C4" i="39"/>
  <c r="F4" i="5"/>
  <c r="C4" i="30"/>
  <c r="C4" i="29"/>
  <c r="C4" i="9"/>
  <c r="C3" i="31"/>
  <c r="C3" i="12"/>
  <c r="C5" i="23"/>
  <c r="C7" i="27"/>
  <c r="G46" i="21" l="1"/>
  <c r="H46" i="21" s="1"/>
  <c r="G47" i="21"/>
  <c r="H47" i="21" s="1"/>
  <c r="H38" i="5" l="1"/>
  <c r="H54" i="5"/>
  <c r="F23" i="5"/>
  <c r="C32" i="39"/>
  <c r="C33" i="39"/>
  <c r="I14" i="23"/>
  <c r="I15" i="23" s="1"/>
  <c r="D29" i="23"/>
  <c r="D23" i="23"/>
  <c r="L9" i="8"/>
  <c r="E96" i="21" l="1"/>
  <c r="U111" i="21"/>
  <c r="V111" i="21"/>
  <c r="E97" i="21"/>
  <c r="C64" i="23"/>
  <c r="Z77" i="23" s="1"/>
  <c r="C63" i="23"/>
  <c r="Y77" i="23" s="1"/>
  <c r="I64" i="23"/>
  <c r="I63" i="23"/>
  <c r="W111" i="21" l="1"/>
  <c r="E98" i="21"/>
  <c r="J108" i="30"/>
  <c r="AA125" i="30" s="1"/>
  <c r="I108" i="30"/>
  <c r="H108" i="30"/>
  <c r="AA123" i="30" s="1"/>
  <c r="G108" i="30"/>
  <c r="F108" i="30"/>
  <c r="AA121" i="30" s="1"/>
  <c r="J107" i="30"/>
  <c r="Z125" i="30" s="1"/>
  <c r="I107" i="30"/>
  <c r="H107" i="30"/>
  <c r="Z123" i="30" s="1"/>
  <c r="G107" i="30"/>
  <c r="F107" i="30"/>
  <c r="Z121" i="30" s="1"/>
  <c r="J108" i="29"/>
  <c r="AA125" i="29" s="1"/>
  <c r="I108" i="29"/>
  <c r="H108" i="29"/>
  <c r="AA123" i="29" s="1"/>
  <c r="G108" i="29"/>
  <c r="F108" i="29"/>
  <c r="AA121" i="29" s="1"/>
  <c r="J107" i="29"/>
  <c r="Z125" i="29" s="1"/>
  <c r="I107" i="29"/>
  <c r="H107" i="29"/>
  <c r="Z123" i="29" s="1"/>
  <c r="G107" i="29"/>
  <c r="F107" i="29"/>
  <c r="Z121" i="29" s="1"/>
  <c r="J108" i="9"/>
  <c r="AA125" i="9" s="1"/>
  <c r="J107" i="9"/>
  <c r="Z125" i="9" s="1"/>
  <c r="I108" i="9"/>
  <c r="H108" i="9"/>
  <c r="AA123" i="9" s="1"/>
  <c r="G108" i="9"/>
  <c r="F108" i="9"/>
  <c r="AA121" i="9" s="1"/>
  <c r="I107" i="9"/>
  <c r="H107" i="9"/>
  <c r="Z123" i="9" s="1"/>
  <c r="G107" i="9"/>
  <c r="F107" i="9"/>
  <c r="Z121" i="9" s="1"/>
  <c r="F98" i="31"/>
  <c r="Z110" i="31" s="1"/>
  <c r="G98" i="31"/>
  <c r="Z111" i="31" s="1"/>
  <c r="H98" i="31"/>
  <c r="Z112" i="31" s="1"/>
  <c r="E98" i="31"/>
  <c r="Z109" i="31" s="1"/>
  <c r="F97" i="31"/>
  <c r="Y110" i="31" s="1"/>
  <c r="G97" i="31"/>
  <c r="Y111" i="31" s="1"/>
  <c r="H97" i="31"/>
  <c r="Y112" i="31" s="1"/>
  <c r="E97" i="31"/>
  <c r="Y109" i="31" s="1"/>
  <c r="H98" i="12"/>
  <c r="Z112" i="12" s="1"/>
  <c r="G98" i="12"/>
  <c r="Z111" i="12" s="1"/>
  <c r="F98" i="12"/>
  <c r="Z110" i="12" s="1"/>
  <c r="E98" i="12"/>
  <c r="Z109" i="12" s="1"/>
  <c r="H97" i="12"/>
  <c r="Y112" i="12" s="1"/>
  <c r="G97" i="12"/>
  <c r="Y111" i="12" s="1"/>
  <c r="F97" i="12"/>
  <c r="Y110" i="12" s="1"/>
  <c r="E97" i="12"/>
  <c r="Y109" i="12" s="1"/>
  <c r="J64" i="23"/>
  <c r="D64" i="23"/>
  <c r="Z78" i="23" s="1"/>
  <c r="D63" i="23"/>
  <c r="Y78" i="23" s="1"/>
  <c r="J63" i="23"/>
  <c r="D33" i="39" l="1"/>
  <c r="D32" i="39"/>
  <c r="D31" i="40"/>
  <c r="D32" i="40"/>
  <c r="C32" i="40"/>
  <c r="C31" i="40"/>
  <c r="D23" i="40"/>
  <c r="S13" i="40" s="1"/>
  <c r="C23" i="40"/>
  <c r="S12" i="40" s="1"/>
  <c r="D22" i="40"/>
  <c r="R13" i="40" s="1"/>
  <c r="C22" i="40"/>
  <c r="R12" i="40" s="1"/>
  <c r="D21" i="40"/>
  <c r="Q13" i="40" s="1"/>
  <c r="C21" i="40"/>
  <c r="Q12" i="40" s="1"/>
  <c r="F96" i="21" l="1"/>
  <c r="U112" i="21"/>
  <c r="V112" i="21"/>
  <c r="F97" i="21"/>
  <c r="D33" i="40"/>
  <c r="C33" i="40"/>
  <c r="E32" i="40"/>
  <c r="F32" i="40" s="1"/>
  <c r="E31" i="40"/>
  <c r="F31" i="40" s="1"/>
  <c r="E23" i="40"/>
  <c r="E22" i="40"/>
  <c r="E21" i="40"/>
  <c r="E17" i="40"/>
  <c r="E16" i="40"/>
  <c r="E15" i="40"/>
  <c r="E12" i="40"/>
  <c r="E11" i="40"/>
  <c r="E10" i="40"/>
  <c r="D34" i="39"/>
  <c r="C34" i="39"/>
  <c r="E33" i="39"/>
  <c r="F33" i="39" s="1"/>
  <c r="E32" i="39"/>
  <c r="F32" i="39" s="1"/>
  <c r="D23" i="39"/>
  <c r="C23" i="39"/>
  <c r="S12" i="39" s="1"/>
  <c r="D22" i="39"/>
  <c r="R13" i="39" s="1"/>
  <c r="C22" i="39"/>
  <c r="R12" i="39" s="1"/>
  <c r="D21" i="39"/>
  <c r="Q13" i="39" s="1"/>
  <c r="C21" i="39"/>
  <c r="Q12" i="39" s="1"/>
  <c r="E17" i="39"/>
  <c r="E16" i="39"/>
  <c r="E15" i="39"/>
  <c r="E12" i="39"/>
  <c r="E11" i="39"/>
  <c r="E10" i="39"/>
  <c r="F17" i="40" l="1"/>
  <c r="P15" i="40" s="1"/>
  <c r="P14" i="40"/>
  <c r="M14" i="40"/>
  <c r="F12" i="40"/>
  <c r="M15" i="40" s="1"/>
  <c r="F21" i="40"/>
  <c r="Q15" i="40" s="1"/>
  <c r="Q14" i="40"/>
  <c r="F11" i="39"/>
  <c r="L15" i="39" s="1"/>
  <c r="L14" i="39"/>
  <c r="F17" i="39"/>
  <c r="P15" i="39" s="1"/>
  <c r="P14" i="39"/>
  <c r="F11" i="40"/>
  <c r="L15" i="40" s="1"/>
  <c r="L14" i="40"/>
  <c r="V113" i="21"/>
  <c r="G97" i="21"/>
  <c r="F15" i="40"/>
  <c r="N15" i="40" s="1"/>
  <c r="N14" i="40"/>
  <c r="F22" i="40"/>
  <c r="R15" i="40" s="1"/>
  <c r="R14" i="40"/>
  <c r="F12" i="39"/>
  <c r="M15" i="39" s="1"/>
  <c r="M14" i="39"/>
  <c r="F15" i="39"/>
  <c r="N15" i="39" s="1"/>
  <c r="N14" i="39"/>
  <c r="I65" i="23"/>
  <c r="S13" i="39"/>
  <c r="F10" i="39"/>
  <c r="K15" i="39" s="1"/>
  <c r="K14" i="39"/>
  <c r="F16" i="39"/>
  <c r="O15" i="39" s="1"/>
  <c r="O14" i="39"/>
  <c r="F10" i="40"/>
  <c r="K15" i="40" s="1"/>
  <c r="K14" i="40"/>
  <c r="F16" i="40"/>
  <c r="O15" i="40" s="1"/>
  <c r="O14" i="40"/>
  <c r="F23" i="40"/>
  <c r="S15" i="40" s="1"/>
  <c r="S14" i="40"/>
  <c r="W112" i="21"/>
  <c r="U113" i="21"/>
  <c r="F98" i="21"/>
  <c r="G96" i="21"/>
  <c r="E23" i="39"/>
  <c r="E22" i="39"/>
  <c r="E21" i="39"/>
  <c r="E34" i="39"/>
  <c r="F34" i="39" s="1"/>
  <c r="E33" i="40"/>
  <c r="F33" i="40" s="1"/>
  <c r="F23" i="39" l="1"/>
  <c r="S15" i="39" s="1"/>
  <c r="S14" i="39"/>
  <c r="F22" i="39"/>
  <c r="R15" i="39" s="1"/>
  <c r="R14" i="39"/>
  <c r="H96" i="21"/>
  <c r="U114" i="21"/>
  <c r="H97" i="21"/>
  <c r="V114" i="21"/>
  <c r="F21" i="39"/>
  <c r="Q15" i="39" s="1"/>
  <c r="Q14" i="39"/>
  <c r="W113" i="21"/>
  <c r="G98" i="21"/>
  <c r="G45" i="8"/>
  <c r="AY68" i="8" s="1"/>
  <c r="G46" i="8"/>
  <c r="AZ68" i="8" s="1"/>
  <c r="H98" i="21" l="1"/>
  <c r="W114" i="21"/>
  <c r="I96" i="9"/>
  <c r="P125" i="9" s="1"/>
  <c r="G96" i="9"/>
  <c r="P123" i="9" s="1"/>
  <c r="E96" i="9"/>
  <c r="P121" i="9" s="1"/>
  <c r="L80" i="29" l="1"/>
  <c r="L80" i="9"/>
  <c r="I97" i="30" l="1"/>
  <c r="P125" i="30" s="1"/>
  <c r="G97" i="30"/>
  <c r="P123" i="30" s="1"/>
  <c r="E97" i="30"/>
  <c r="P121" i="30" s="1"/>
  <c r="J78" i="30"/>
  <c r="H78" i="30"/>
  <c r="F78" i="30"/>
  <c r="I71" i="30"/>
  <c r="G71" i="30"/>
  <c r="E71" i="30"/>
  <c r="I97" i="29"/>
  <c r="P125" i="29" s="1"/>
  <c r="G97" i="29"/>
  <c r="P123" i="29" s="1"/>
  <c r="E97" i="29"/>
  <c r="P121" i="29" s="1"/>
  <c r="J78" i="29"/>
  <c r="H78" i="29"/>
  <c r="F78" i="29"/>
  <c r="I71" i="29"/>
  <c r="G71" i="29"/>
  <c r="E71" i="29"/>
  <c r="J78" i="9"/>
  <c r="H78" i="9"/>
  <c r="F78" i="9"/>
  <c r="I71" i="9"/>
  <c r="G71" i="9"/>
  <c r="E71" i="9"/>
  <c r="L86" i="30" l="1"/>
  <c r="L80" i="30"/>
  <c r="L86" i="29"/>
  <c r="L86" i="9"/>
  <c r="F72" i="31"/>
  <c r="G72" i="31"/>
  <c r="H72" i="31"/>
  <c r="E72" i="31"/>
  <c r="J80" i="31"/>
  <c r="F79" i="31"/>
  <c r="J79" i="12"/>
  <c r="M14" i="23" l="1"/>
  <c r="M15" i="23" s="1"/>
  <c r="J80" i="12" l="1"/>
  <c r="F86" i="12"/>
  <c r="G86" i="12"/>
  <c r="H86" i="12"/>
  <c r="E86" i="12"/>
  <c r="F72" i="12"/>
  <c r="G72" i="12"/>
  <c r="H72" i="12"/>
  <c r="E72" i="12"/>
  <c r="H99" i="31" l="1"/>
  <c r="AA112" i="31" s="1"/>
  <c r="G99" i="31"/>
  <c r="AA111" i="31" s="1"/>
  <c r="F99" i="31"/>
  <c r="AA110" i="31" s="1"/>
  <c r="E99" i="31"/>
  <c r="AA109" i="31" s="1"/>
  <c r="H94" i="31"/>
  <c r="V112" i="31" s="1"/>
  <c r="G94" i="31"/>
  <c r="V111" i="31" s="1"/>
  <c r="F94" i="31"/>
  <c r="V110" i="31" s="1"/>
  <c r="E94" i="31"/>
  <c r="V109" i="31" s="1"/>
  <c r="H89" i="31"/>
  <c r="Q112" i="31" s="1"/>
  <c r="G89" i="31"/>
  <c r="Q111" i="31" s="1"/>
  <c r="F89" i="31"/>
  <c r="Q110" i="31" s="1"/>
  <c r="E89" i="31"/>
  <c r="Q109" i="31" s="1"/>
  <c r="H88" i="31"/>
  <c r="P112" i="31" s="1"/>
  <c r="G88" i="31"/>
  <c r="P111" i="31" s="1"/>
  <c r="F88" i="31"/>
  <c r="P110" i="31" s="1"/>
  <c r="E88" i="31"/>
  <c r="P109" i="31" s="1"/>
  <c r="H86" i="31"/>
  <c r="G86" i="31"/>
  <c r="F86" i="31"/>
  <c r="E86" i="31"/>
  <c r="H79" i="31"/>
  <c r="H81" i="31" s="1"/>
  <c r="H93" i="31" s="1"/>
  <c r="U112" i="31" s="1"/>
  <c r="G79" i="31"/>
  <c r="G81" i="31" s="1"/>
  <c r="G93" i="31" s="1"/>
  <c r="U111" i="31" s="1"/>
  <c r="F81" i="31"/>
  <c r="F93" i="31" s="1"/>
  <c r="U110" i="31" s="1"/>
  <c r="E79" i="31"/>
  <c r="E81" i="31" s="1"/>
  <c r="E93" i="31" s="1"/>
  <c r="U109" i="31" s="1"/>
  <c r="J74" i="31"/>
  <c r="H52" i="31"/>
  <c r="H91" i="31" s="1"/>
  <c r="S112" i="31" s="1"/>
  <c r="G52" i="31"/>
  <c r="G91" i="31" s="1"/>
  <c r="S111" i="31" s="1"/>
  <c r="F52" i="31"/>
  <c r="F91" i="31" s="1"/>
  <c r="S110" i="31" s="1"/>
  <c r="E52" i="31"/>
  <c r="E91" i="31" s="1"/>
  <c r="S109" i="31" s="1"/>
  <c r="H33" i="31"/>
  <c r="H92" i="31" s="1"/>
  <c r="T112" i="31" s="1"/>
  <c r="G33" i="31"/>
  <c r="G92" i="31" s="1"/>
  <c r="T111" i="31" s="1"/>
  <c r="F33" i="31"/>
  <c r="F92" i="31" s="1"/>
  <c r="T110" i="31" s="1"/>
  <c r="E33" i="31"/>
  <c r="E92" i="31" l="1"/>
  <c r="G95" i="31"/>
  <c r="E96" i="31"/>
  <c r="G96" i="31"/>
  <c r="F95" i="31"/>
  <c r="H95" i="31"/>
  <c r="F96" i="31"/>
  <c r="H96" i="31"/>
  <c r="E53" i="31"/>
  <c r="G53" i="31"/>
  <c r="E90" i="31"/>
  <c r="R109" i="31" s="1"/>
  <c r="G90" i="31"/>
  <c r="R111" i="31" s="1"/>
  <c r="F53" i="31"/>
  <c r="H53" i="31"/>
  <c r="F90" i="31"/>
  <c r="R110" i="31" s="1"/>
  <c r="H90" i="31"/>
  <c r="R112" i="31" s="1"/>
  <c r="J109" i="30"/>
  <c r="AB125" i="30" s="1"/>
  <c r="H109" i="30"/>
  <c r="AB123" i="30" s="1"/>
  <c r="F109" i="30"/>
  <c r="AB121" i="30" s="1"/>
  <c r="J104" i="30"/>
  <c r="W125" i="30" s="1"/>
  <c r="H104" i="30"/>
  <c r="W123" i="30" s="1"/>
  <c r="F104" i="30"/>
  <c r="W121" i="30" s="1"/>
  <c r="J99" i="30"/>
  <c r="H99" i="30"/>
  <c r="R123" i="30" s="1"/>
  <c r="F99" i="30"/>
  <c r="J98" i="30"/>
  <c r="Q125" i="30" s="1"/>
  <c r="H98" i="30"/>
  <c r="F98" i="30"/>
  <c r="Q121" i="30" s="1"/>
  <c r="J85" i="30"/>
  <c r="J88" i="30" s="1"/>
  <c r="J103" i="30" s="1"/>
  <c r="V125" i="30" s="1"/>
  <c r="H85" i="30"/>
  <c r="H88" i="30" s="1"/>
  <c r="H103" i="30" s="1"/>
  <c r="V123" i="30" s="1"/>
  <c r="F85" i="30"/>
  <c r="F88" i="30" s="1"/>
  <c r="F103" i="30" s="1"/>
  <c r="V121" i="30" s="1"/>
  <c r="J53" i="30"/>
  <c r="J101" i="30" s="1"/>
  <c r="T125" i="30" s="1"/>
  <c r="H53" i="30"/>
  <c r="H101" i="30" s="1"/>
  <c r="T123" i="30" s="1"/>
  <c r="F53" i="30"/>
  <c r="F101" i="30" s="1"/>
  <c r="T121" i="30" s="1"/>
  <c r="J35" i="30"/>
  <c r="J102" i="30" s="1"/>
  <c r="U125" i="30" s="1"/>
  <c r="H35" i="30"/>
  <c r="H102" i="30" s="1"/>
  <c r="U123" i="30" s="1"/>
  <c r="F35" i="30"/>
  <c r="F102" i="30" s="1"/>
  <c r="U121" i="30" s="1"/>
  <c r="L85" i="9"/>
  <c r="J81" i="12"/>
  <c r="C29" i="23"/>
  <c r="H101" i="31" l="1"/>
  <c r="AC112" i="31" s="1"/>
  <c r="X112" i="31"/>
  <c r="G101" i="31"/>
  <c r="AC111" i="31" s="1"/>
  <c r="X111" i="31"/>
  <c r="J79" i="31"/>
  <c r="J81" i="31" s="1"/>
  <c r="H112" i="30"/>
  <c r="AE123" i="30" s="1"/>
  <c r="Q123" i="30"/>
  <c r="J113" i="30"/>
  <c r="AF125" i="30" s="1"/>
  <c r="R125" i="30"/>
  <c r="F101" i="31"/>
  <c r="AC110" i="31" s="1"/>
  <c r="X110" i="31"/>
  <c r="E101" i="31"/>
  <c r="AC109" i="31" s="1"/>
  <c r="X109" i="31"/>
  <c r="H100" i="31"/>
  <c r="AB112" i="31" s="1"/>
  <c r="W112" i="31"/>
  <c r="G100" i="31"/>
  <c r="AB111" i="31" s="1"/>
  <c r="W111" i="31"/>
  <c r="F113" i="30"/>
  <c r="AF121" i="30" s="1"/>
  <c r="R121" i="30"/>
  <c r="F100" i="31"/>
  <c r="AB110" i="31" s="1"/>
  <c r="W110" i="31"/>
  <c r="E95" i="31"/>
  <c r="T109" i="31"/>
  <c r="L87" i="9"/>
  <c r="L85" i="29" s="1"/>
  <c r="L87" i="29" s="1"/>
  <c r="H55" i="31"/>
  <c r="H54" i="31"/>
  <c r="G55" i="31"/>
  <c r="G54" i="31"/>
  <c r="F55" i="31"/>
  <c r="F54" i="31"/>
  <c r="E55" i="31"/>
  <c r="E54" i="31"/>
  <c r="F105" i="30"/>
  <c r="J105" i="30"/>
  <c r="H106" i="30"/>
  <c r="F54" i="30"/>
  <c r="J54" i="30"/>
  <c r="F100" i="30"/>
  <c r="S121" i="30" s="1"/>
  <c r="J100" i="30"/>
  <c r="S125" i="30" s="1"/>
  <c r="H105" i="30"/>
  <c r="F106" i="30"/>
  <c r="J106" i="30"/>
  <c r="F112" i="30"/>
  <c r="AE121" i="30" s="1"/>
  <c r="J112" i="30"/>
  <c r="AE125" i="30" s="1"/>
  <c r="H113" i="30"/>
  <c r="AF123" i="30" s="1"/>
  <c r="H54" i="30"/>
  <c r="H100" i="30"/>
  <c r="S123" i="30" s="1"/>
  <c r="H110" i="30" l="1"/>
  <c r="AC123" i="30" s="1"/>
  <c r="X123" i="30"/>
  <c r="H111" i="30"/>
  <c r="AD123" i="30" s="1"/>
  <c r="Y123" i="30"/>
  <c r="J110" i="30"/>
  <c r="AC125" i="30" s="1"/>
  <c r="X125" i="30"/>
  <c r="E100" i="31"/>
  <c r="AB109" i="31" s="1"/>
  <c r="W109" i="31"/>
  <c r="J111" i="30"/>
  <c r="AD125" i="30" s="1"/>
  <c r="Y125" i="30"/>
  <c r="F111" i="30"/>
  <c r="AD121" i="30" s="1"/>
  <c r="Y121" i="30"/>
  <c r="F110" i="30"/>
  <c r="AC121" i="30" s="1"/>
  <c r="X121" i="30"/>
  <c r="H56" i="30"/>
  <c r="H55" i="30"/>
  <c r="F55" i="30"/>
  <c r="F56" i="30"/>
  <c r="J55" i="30"/>
  <c r="J56" i="30"/>
  <c r="F35" i="29" l="1"/>
  <c r="H35" i="29"/>
  <c r="J35" i="29"/>
  <c r="J54" i="29" s="1"/>
  <c r="F53" i="29"/>
  <c r="F54" i="29" s="1"/>
  <c r="H53" i="29"/>
  <c r="J53" i="29"/>
  <c r="H54" i="29"/>
  <c r="H56" i="29" s="1"/>
  <c r="F85" i="29"/>
  <c r="F88" i="29" s="1"/>
  <c r="F103" i="29" s="1"/>
  <c r="V121" i="29" s="1"/>
  <c r="H85" i="29"/>
  <c r="H88" i="29" s="1"/>
  <c r="H103" i="29" s="1"/>
  <c r="V123" i="29" s="1"/>
  <c r="J85" i="29"/>
  <c r="J88" i="29"/>
  <c r="J103" i="29" s="1"/>
  <c r="V125" i="29" s="1"/>
  <c r="F98" i="29"/>
  <c r="H98" i="29"/>
  <c r="J98" i="29"/>
  <c r="F99" i="29"/>
  <c r="H99" i="29"/>
  <c r="J99" i="29"/>
  <c r="F100" i="29"/>
  <c r="S121" i="29" s="1"/>
  <c r="H100" i="29"/>
  <c r="S123" i="29" s="1"/>
  <c r="J100" i="29"/>
  <c r="S125" i="29" s="1"/>
  <c r="F101" i="29"/>
  <c r="T121" i="29" s="1"/>
  <c r="H101" i="29"/>
  <c r="T123" i="29" s="1"/>
  <c r="J101" i="29"/>
  <c r="T125" i="29" s="1"/>
  <c r="F102" i="29"/>
  <c r="U121" i="29" s="1"/>
  <c r="H102" i="29"/>
  <c r="U123" i="29" s="1"/>
  <c r="J102" i="29"/>
  <c r="U125" i="29" s="1"/>
  <c r="F104" i="29"/>
  <c r="W121" i="29" s="1"/>
  <c r="H104" i="29"/>
  <c r="W123" i="29" s="1"/>
  <c r="J104" i="29"/>
  <c r="W125" i="29" s="1"/>
  <c r="F112" i="29"/>
  <c r="AE121" i="29" s="1"/>
  <c r="H112" i="29"/>
  <c r="AE123" i="29" s="1"/>
  <c r="J112" i="29"/>
  <c r="AE125" i="29" s="1"/>
  <c r="F113" i="29"/>
  <c r="AF121" i="29" s="1"/>
  <c r="H113" i="29"/>
  <c r="AF123" i="29" s="1"/>
  <c r="J113" i="29"/>
  <c r="AF125" i="29" s="1"/>
  <c r="L79" i="9"/>
  <c r="L81" i="9" s="1"/>
  <c r="L79" i="29" s="1"/>
  <c r="L81" i="29" s="1"/>
  <c r="J74" i="12"/>
  <c r="J73" i="12"/>
  <c r="C23" i="23"/>
  <c r="D14" i="23"/>
  <c r="D15" i="23" s="1"/>
  <c r="J99" i="9"/>
  <c r="H99" i="9"/>
  <c r="R123" i="9" s="1"/>
  <c r="F99" i="9"/>
  <c r="J98" i="9"/>
  <c r="H98" i="9"/>
  <c r="Q123" i="9" s="1"/>
  <c r="F98" i="9"/>
  <c r="F31" i="21"/>
  <c r="F50" i="21"/>
  <c r="F70" i="21"/>
  <c r="E31" i="21"/>
  <c r="E50" i="21"/>
  <c r="E70" i="21"/>
  <c r="G66" i="21"/>
  <c r="H66" i="21" s="1"/>
  <c r="G67" i="21"/>
  <c r="H67" i="21" s="1"/>
  <c r="G68" i="21"/>
  <c r="H68" i="21" s="1"/>
  <c r="G69" i="21"/>
  <c r="H69" i="21" s="1"/>
  <c r="G65" i="21"/>
  <c r="H65" i="21" s="1"/>
  <c r="G64" i="21"/>
  <c r="H64" i="21" s="1"/>
  <c r="G63" i="21"/>
  <c r="H63" i="21" s="1"/>
  <c r="G89" i="12"/>
  <c r="Q111" i="12" s="1"/>
  <c r="G79" i="12"/>
  <c r="G81" i="12" s="1"/>
  <c r="G93" i="12" s="1"/>
  <c r="U111" i="12" s="1"/>
  <c r="G94" i="12"/>
  <c r="V111" i="12" s="1"/>
  <c r="G88" i="12"/>
  <c r="P111" i="12" s="1"/>
  <c r="G99" i="12"/>
  <c r="AA111" i="12" s="1"/>
  <c r="G33" i="12"/>
  <c r="G92" i="12" s="1"/>
  <c r="T111" i="12" s="1"/>
  <c r="G52" i="12"/>
  <c r="G91" i="12" s="1"/>
  <c r="S111" i="12" s="1"/>
  <c r="F33" i="12"/>
  <c r="F52" i="12"/>
  <c r="H31" i="8"/>
  <c r="AK69" i="8" s="1"/>
  <c r="H50" i="8"/>
  <c r="BD69" i="8" s="1"/>
  <c r="J85" i="9"/>
  <c r="J88" i="9" s="1"/>
  <c r="J103" i="9" s="1"/>
  <c r="V125" i="9" s="1"/>
  <c r="J35" i="9"/>
  <c r="J53" i="9"/>
  <c r="J102" i="9" s="1"/>
  <c r="U125" i="9" s="1"/>
  <c r="J104" i="9"/>
  <c r="W125" i="9" s="1"/>
  <c r="H85" i="9"/>
  <c r="H88" i="9" s="1"/>
  <c r="H103" i="9" s="1"/>
  <c r="V123" i="9" s="1"/>
  <c r="H35" i="9"/>
  <c r="H53" i="9"/>
  <c r="H102" i="9" s="1"/>
  <c r="U123" i="9" s="1"/>
  <c r="H104" i="9"/>
  <c r="W123" i="9" s="1"/>
  <c r="F85" i="9"/>
  <c r="F88" i="9" s="1"/>
  <c r="F103" i="9" s="1"/>
  <c r="V121" i="9" s="1"/>
  <c r="F35" i="9"/>
  <c r="F53" i="9"/>
  <c r="F104" i="9"/>
  <c r="W121" i="9" s="1"/>
  <c r="J109" i="9"/>
  <c r="AB125" i="9" s="1"/>
  <c r="F92" i="12"/>
  <c r="T110" i="12" s="1"/>
  <c r="H33" i="12"/>
  <c r="H52" i="12"/>
  <c r="E33" i="12"/>
  <c r="E52" i="12"/>
  <c r="F89" i="12"/>
  <c r="Q110" i="12" s="1"/>
  <c r="F94" i="12"/>
  <c r="V110" i="12" s="1"/>
  <c r="F79" i="12"/>
  <c r="F81" i="12" s="1"/>
  <c r="F93" i="12" s="1"/>
  <c r="U110" i="12" s="1"/>
  <c r="H89" i="12"/>
  <c r="Q112" i="12" s="1"/>
  <c r="H79" i="12"/>
  <c r="H81" i="12" s="1"/>
  <c r="H93" i="12" s="1"/>
  <c r="U112" i="12" s="1"/>
  <c r="H94" i="12"/>
  <c r="V112" i="12" s="1"/>
  <c r="F88" i="12"/>
  <c r="P110" i="12" s="1"/>
  <c r="H88" i="12"/>
  <c r="P112" i="12" s="1"/>
  <c r="E79" i="12"/>
  <c r="E81" i="12" s="1"/>
  <c r="E93" i="12" s="1"/>
  <c r="U109" i="12" s="1"/>
  <c r="E89" i="12"/>
  <c r="Q109" i="12" s="1"/>
  <c r="E94" i="12"/>
  <c r="V109" i="12" s="1"/>
  <c r="E88" i="12"/>
  <c r="P109" i="12" s="1"/>
  <c r="F99" i="12"/>
  <c r="AA110" i="12" s="1"/>
  <c r="F31" i="8"/>
  <c r="AK67" i="8" s="1"/>
  <c r="F50" i="8"/>
  <c r="BD67" i="8" s="1"/>
  <c r="G13" i="8"/>
  <c r="S68" i="8" s="1"/>
  <c r="G14" i="8"/>
  <c r="T68" i="8" s="1"/>
  <c r="G15" i="8"/>
  <c r="U68" i="8" s="1"/>
  <c r="G16" i="8"/>
  <c r="V68" i="8" s="1"/>
  <c r="G17" i="8"/>
  <c r="W68" i="8" s="1"/>
  <c r="G18" i="8"/>
  <c r="X68" i="8" s="1"/>
  <c r="G19" i="8"/>
  <c r="Y68" i="8" s="1"/>
  <c r="G20" i="8"/>
  <c r="Z68" i="8" s="1"/>
  <c r="G21" i="8"/>
  <c r="AA68" i="8" s="1"/>
  <c r="G22" i="8"/>
  <c r="AB68" i="8" s="1"/>
  <c r="G23" i="8"/>
  <c r="AC68" i="8" s="1"/>
  <c r="G24" i="8"/>
  <c r="AD68" i="8" s="1"/>
  <c r="G25" i="8"/>
  <c r="AE68" i="8" s="1"/>
  <c r="G26" i="8"/>
  <c r="AF68" i="8" s="1"/>
  <c r="G27" i="8"/>
  <c r="AG68" i="8" s="1"/>
  <c r="G28" i="8"/>
  <c r="AH68" i="8" s="1"/>
  <c r="G29" i="8"/>
  <c r="AI68" i="8" s="1"/>
  <c r="G30" i="8"/>
  <c r="AJ68" i="8" s="1"/>
  <c r="G33" i="8"/>
  <c r="AM68" i="8" s="1"/>
  <c r="G34" i="8"/>
  <c r="AN68" i="8" s="1"/>
  <c r="G35" i="8"/>
  <c r="AO68" i="8" s="1"/>
  <c r="G36" i="8"/>
  <c r="AP68" i="8" s="1"/>
  <c r="G37" i="8"/>
  <c r="AQ68" i="8" s="1"/>
  <c r="G38" i="8"/>
  <c r="AR68" i="8" s="1"/>
  <c r="G39" i="8"/>
  <c r="AS68" i="8" s="1"/>
  <c r="G40" i="8"/>
  <c r="AT68" i="8" s="1"/>
  <c r="G41" i="8"/>
  <c r="AU68" i="8" s="1"/>
  <c r="G42" i="8"/>
  <c r="AV68" i="8" s="1"/>
  <c r="G43" i="8"/>
  <c r="AW68" i="8" s="1"/>
  <c r="G44" i="8"/>
  <c r="AX68" i="8" s="1"/>
  <c r="G47" i="8"/>
  <c r="BA68" i="8" s="1"/>
  <c r="G48" i="8"/>
  <c r="BB68" i="8" s="1"/>
  <c r="G49" i="8"/>
  <c r="BC68" i="8" s="1"/>
  <c r="C55" i="23"/>
  <c r="Q77" i="23" s="1"/>
  <c r="C28" i="23"/>
  <c r="C31" i="23" s="1"/>
  <c r="C59" i="23" s="1"/>
  <c r="U77" i="23" s="1"/>
  <c r="C60" i="23"/>
  <c r="V77" i="23" s="1"/>
  <c r="D55" i="23"/>
  <c r="Q78" i="23" s="1"/>
  <c r="I31" i="8"/>
  <c r="AK70" i="8" s="1"/>
  <c r="I50" i="8"/>
  <c r="BD70" i="8" s="1"/>
  <c r="D28" i="23"/>
  <c r="D31" i="23" s="1"/>
  <c r="D59" i="23" s="1"/>
  <c r="U78" i="23" s="1"/>
  <c r="D60" i="23"/>
  <c r="V78" i="23" s="1"/>
  <c r="D54" i="23"/>
  <c r="P78" i="23" s="1"/>
  <c r="C54" i="23"/>
  <c r="P77" i="23" s="1"/>
  <c r="H46" i="5"/>
  <c r="H47" i="5"/>
  <c r="H48" i="5"/>
  <c r="H49" i="5"/>
  <c r="H50" i="5"/>
  <c r="H51" i="5"/>
  <c r="H52" i="5"/>
  <c r="H53" i="5"/>
  <c r="G55" i="5"/>
  <c r="F55" i="5"/>
  <c r="H30" i="5"/>
  <c r="H31" i="5"/>
  <c r="H32" i="5"/>
  <c r="H33" i="5"/>
  <c r="H34" i="5"/>
  <c r="H35" i="5"/>
  <c r="H36" i="5"/>
  <c r="H37" i="5"/>
  <c r="G39" i="5"/>
  <c r="F39" i="5"/>
  <c r="H12" i="5"/>
  <c r="H13" i="5"/>
  <c r="H14" i="5"/>
  <c r="H15" i="5"/>
  <c r="H16" i="5"/>
  <c r="H17" i="5"/>
  <c r="H18" i="5"/>
  <c r="H19" i="5"/>
  <c r="H20" i="5"/>
  <c r="H21" i="5"/>
  <c r="H22" i="5"/>
  <c r="G23" i="5"/>
  <c r="J31" i="17"/>
  <c r="J30" i="17"/>
  <c r="J29" i="17"/>
  <c r="C14" i="27"/>
  <c r="D14" i="27"/>
  <c r="E14" i="27"/>
  <c r="F14" i="27"/>
  <c r="H14" i="27"/>
  <c r="H23" i="27" s="1"/>
  <c r="I14" i="27"/>
  <c r="J14" i="27"/>
  <c r="K14" i="27"/>
  <c r="C16" i="27"/>
  <c r="D16" i="27"/>
  <c r="E16" i="27"/>
  <c r="F16" i="27"/>
  <c r="H16" i="27"/>
  <c r="I16" i="27"/>
  <c r="J16" i="27"/>
  <c r="K16" i="27"/>
  <c r="C17" i="27"/>
  <c r="D17" i="27"/>
  <c r="E17" i="27"/>
  <c r="F17" i="27"/>
  <c r="H17" i="27"/>
  <c r="I17" i="27"/>
  <c r="J17" i="27"/>
  <c r="K17" i="27"/>
  <c r="C18" i="27"/>
  <c r="D18" i="27"/>
  <c r="E18" i="27"/>
  <c r="F18" i="27"/>
  <c r="H18" i="27"/>
  <c r="I18" i="27"/>
  <c r="J18" i="27"/>
  <c r="K18" i="27"/>
  <c r="C23" i="27"/>
  <c r="C34" i="27"/>
  <c r="D34" i="27"/>
  <c r="E34" i="27"/>
  <c r="F34" i="27"/>
  <c r="H34" i="27"/>
  <c r="H43" i="27" s="1"/>
  <c r="I34" i="27"/>
  <c r="J34" i="27"/>
  <c r="K34" i="27"/>
  <c r="C36" i="27"/>
  <c r="D36" i="27"/>
  <c r="E36" i="27"/>
  <c r="F36" i="27"/>
  <c r="H36" i="27"/>
  <c r="I36" i="27"/>
  <c r="J36" i="27"/>
  <c r="K36" i="27"/>
  <c r="C37" i="27"/>
  <c r="D37" i="27"/>
  <c r="E37" i="27"/>
  <c r="F37" i="27"/>
  <c r="H37" i="27"/>
  <c r="I37" i="27"/>
  <c r="J37" i="27"/>
  <c r="K37" i="27"/>
  <c r="C38" i="27"/>
  <c r="D38" i="27"/>
  <c r="E38" i="27"/>
  <c r="F38" i="27"/>
  <c r="H38" i="27"/>
  <c r="I38" i="27"/>
  <c r="J38" i="27"/>
  <c r="K38" i="27"/>
  <c r="C43" i="27"/>
  <c r="F23" i="23"/>
  <c r="C56" i="23"/>
  <c r="R77" i="23" s="1"/>
  <c r="D56" i="23"/>
  <c r="R78" i="23" s="1"/>
  <c r="C57" i="23"/>
  <c r="S77" i="23" s="1"/>
  <c r="D57" i="23"/>
  <c r="S78" i="23" s="1"/>
  <c r="G9" i="21"/>
  <c r="H9" i="21" s="1"/>
  <c r="G10" i="21"/>
  <c r="H10" i="21" s="1"/>
  <c r="G13" i="21"/>
  <c r="H13" i="21" s="1"/>
  <c r="G14" i="21"/>
  <c r="H14" i="21" s="1"/>
  <c r="G15" i="21"/>
  <c r="H15" i="21" s="1"/>
  <c r="G16" i="21"/>
  <c r="H16" i="21" s="1"/>
  <c r="G17" i="21"/>
  <c r="H17" i="21" s="1"/>
  <c r="G18" i="21"/>
  <c r="H18" i="21" s="1"/>
  <c r="G19" i="21"/>
  <c r="H19" i="21" s="1"/>
  <c r="G20" i="21"/>
  <c r="H20" i="21" s="1"/>
  <c r="G21" i="21"/>
  <c r="H21" i="21" s="1"/>
  <c r="G22" i="21"/>
  <c r="H22" i="21" s="1"/>
  <c r="G23" i="21"/>
  <c r="H23" i="21" s="1"/>
  <c r="G24" i="21"/>
  <c r="H24" i="21" s="1"/>
  <c r="G26" i="21"/>
  <c r="H26" i="21" s="1"/>
  <c r="G27" i="21"/>
  <c r="H27" i="21" s="1"/>
  <c r="G28" i="21"/>
  <c r="H28" i="21" s="1"/>
  <c r="G29" i="21"/>
  <c r="H29" i="21" s="1"/>
  <c r="G30" i="21"/>
  <c r="H30" i="21" s="1"/>
  <c r="G31" i="21"/>
  <c r="H31" i="21" s="1"/>
  <c r="G33" i="21"/>
  <c r="H33" i="21" s="1"/>
  <c r="G34" i="21"/>
  <c r="H34" i="21" s="1"/>
  <c r="G35" i="21"/>
  <c r="H35" i="21" s="1"/>
  <c r="G36" i="21"/>
  <c r="H36" i="21" s="1"/>
  <c r="G37" i="21"/>
  <c r="H37" i="21" s="1"/>
  <c r="G38" i="21"/>
  <c r="H38" i="21" s="1"/>
  <c r="G39" i="21"/>
  <c r="H39" i="21" s="1"/>
  <c r="G40" i="21"/>
  <c r="H40" i="21" s="1"/>
  <c r="G41" i="21"/>
  <c r="H41" i="21" s="1"/>
  <c r="G42" i="21"/>
  <c r="H42" i="21" s="1"/>
  <c r="G43" i="21"/>
  <c r="H43" i="21" s="1"/>
  <c r="G45" i="21"/>
  <c r="H45" i="21" s="1"/>
  <c r="G48" i="21"/>
  <c r="H48" i="21" s="1"/>
  <c r="G49" i="21"/>
  <c r="H49" i="21" s="1"/>
  <c r="G50" i="21"/>
  <c r="H50" i="21" s="1"/>
  <c r="J13" i="17"/>
  <c r="J22" i="17"/>
  <c r="J21" i="17"/>
  <c r="G16" i="39" s="1"/>
  <c r="H16" i="39" s="1"/>
  <c r="J20" i="17"/>
  <c r="J12" i="17"/>
  <c r="J11" i="17"/>
  <c r="J10" i="17"/>
  <c r="F90" i="12"/>
  <c r="R110" i="12" s="1"/>
  <c r="F91" i="12"/>
  <c r="S110" i="12" s="1"/>
  <c r="E53" i="12"/>
  <c r="E54" i="12" s="1"/>
  <c r="H53" i="12"/>
  <c r="H54" i="12" s="1"/>
  <c r="E55" i="12"/>
  <c r="E90" i="12"/>
  <c r="R109" i="12" s="1"/>
  <c r="H90" i="12"/>
  <c r="R112" i="12" s="1"/>
  <c r="E91" i="12"/>
  <c r="S109" i="12" s="1"/>
  <c r="H91" i="12"/>
  <c r="S112" i="12" s="1"/>
  <c r="J100" i="9"/>
  <c r="S125" i="9" s="1"/>
  <c r="J101" i="9"/>
  <c r="T125" i="9" s="1"/>
  <c r="H100" i="9"/>
  <c r="S123" i="9" s="1"/>
  <c r="H101" i="9"/>
  <c r="T123" i="9" s="1"/>
  <c r="F100" i="9"/>
  <c r="S121" i="9" s="1"/>
  <c r="F101" i="9"/>
  <c r="T121" i="9" s="1"/>
  <c r="F54" i="9"/>
  <c r="F55" i="9" s="1"/>
  <c r="H54" i="9"/>
  <c r="H55" i="9" s="1"/>
  <c r="J54" i="9"/>
  <c r="J55" i="9"/>
  <c r="F56" i="9"/>
  <c r="H56" i="9"/>
  <c r="J56" i="9"/>
  <c r="F56" i="29" l="1"/>
  <c r="F55" i="29"/>
  <c r="J56" i="29"/>
  <c r="J55" i="29"/>
  <c r="P111" i="21"/>
  <c r="E91" i="21"/>
  <c r="P112" i="21"/>
  <c r="F91" i="21"/>
  <c r="J112" i="9"/>
  <c r="AE125" i="9" s="1"/>
  <c r="Q125" i="9"/>
  <c r="J113" i="9"/>
  <c r="AF125" i="9" s="1"/>
  <c r="R125" i="9"/>
  <c r="R121" i="29"/>
  <c r="F106" i="29"/>
  <c r="Y121" i="29" s="1"/>
  <c r="E90" i="21"/>
  <c r="O111" i="21"/>
  <c r="F90" i="21"/>
  <c r="O112" i="21"/>
  <c r="Q125" i="29"/>
  <c r="J105" i="29"/>
  <c r="X125" i="29" s="1"/>
  <c r="H55" i="29"/>
  <c r="R111" i="21"/>
  <c r="E93" i="21"/>
  <c r="F93" i="21"/>
  <c r="R112" i="21"/>
  <c r="H113" i="9"/>
  <c r="AF123" i="9" s="1"/>
  <c r="R125" i="29"/>
  <c r="J106" i="29"/>
  <c r="Y125" i="29" s="1"/>
  <c r="Q123" i="29"/>
  <c r="H105" i="29"/>
  <c r="X123" i="29" s="1"/>
  <c r="E51" i="21"/>
  <c r="F51" i="21"/>
  <c r="R123" i="29"/>
  <c r="H106" i="29"/>
  <c r="Y123" i="29" s="1"/>
  <c r="Q121" i="29"/>
  <c r="F105" i="29"/>
  <c r="X121" i="29" s="1"/>
  <c r="H51" i="8"/>
  <c r="H112" i="9"/>
  <c r="AE123" i="9" s="1"/>
  <c r="F113" i="9"/>
  <c r="AF121" i="9" s="1"/>
  <c r="R121" i="9"/>
  <c r="F112" i="9"/>
  <c r="AE121" i="9" s="1"/>
  <c r="Q121" i="9"/>
  <c r="I51" i="8"/>
  <c r="BE70" i="8" s="1"/>
  <c r="F51" i="8"/>
  <c r="BE67" i="8" s="1"/>
  <c r="H39" i="5"/>
  <c r="H23" i="5"/>
  <c r="H55" i="5"/>
  <c r="H17" i="40"/>
  <c r="I17" i="40" s="1"/>
  <c r="H16" i="40"/>
  <c r="I16" i="40" s="1"/>
  <c r="H15" i="40"/>
  <c r="I15" i="40" s="1"/>
  <c r="G17" i="39"/>
  <c r="H17" i="39" s="1"/>
  <c r="G15" i="39"/>
  <c r="H15" i="39" s="1"/>
  <c r="H109" i="29"/>
  <c r="AB123" i="29" s="1"/>
  <c r="H110" i="29"/>
  <c r="AC123" i="29" s="1"/>
  <c r="H111" i="29"/>
  <c r="AD123" i="29" s="1"/>
  <c r="J109" i="29"/>
  <c r="AB125" i="29" s="1"/>
  <c r="J111" i="29"/>
  <c r="AD125" i="29" s="1"/>
  <c r="J110" i="29"/>
  <c r="AC125" i="29" s="1"/>
  <c r="F109" i="29"/>
  <c r="AB121" i="29" s="1"/>
  <c r="F111" i="29"/>
  <c r="AD121" i="29" s="1"/>
  <c r="F110" i="29"/>
  <c r="AC121" i="29" s="1"/>
  <c r="H55" i="12"/>
  <c r="E92" i="12"/>
  <c r="F53" i="12"/>
  <c r="F55" i="12" s="1"/>
  <c r="H92" i="12"/>
  <c r="G90" i="12"/>
  <c r="R111" i="12" s="1"/>
  <c r="G50" i="8"/>
  <c r="BD68" i="8" s="1"/>
  <c r="C58" i="23"/>
  <c r="T77" i="23" s="1"/>
  <c r="F52" i="8"/>
  <c r="BF67" i="8" s="1"/>
  <c r="G31" i="8"/>
  <c r="AK68" i="8" s="1"/>
  <c r="F53" i="8"/>
  <c r="BG67" i="8" s="1"/>
  <c r="J106" i="9"/>
  <c r="L85" i="30"/>
  <c r="L87" i="30" s="1"/>
  <c r="L79" i="30"/>
  <c r="L81" i="30" s="1"/>
  <c r="J75" i="12"/>
  <c r="E99" i="12"/>
  <c r="AA109" i="12" s="1"/>
  <c r="F109" i="9"/>
  <c r="AB121" i="9" s="1"/>
  <c r="H109" i="9"/>
  <c r="AB123" i="9" s="1"/>
  <c r="D65" i="23"/>
  <c r="AA78" i="23" s="1"/>
  <c r="H99" i="12"/>
  <c r="AA112" i="12" s="1"/>
  <c r="C65" i="23"/>
  <c r="F102" i="9"/>
  <c r="U121" i="9" s="1"/>
  <c r="C61" i="23"/>
  <c r="F96" i="12"/>
  <c r="C62" i="23"/>
  <c r="F95" i="12"/>
  <c r="H96" i="12"/>
  <c r="H106" i="9"/>
  <c r="H105" i="9"/>
  <c r="J105" i="9"/>
  <c r="G96" i="12"/>
  <c r="G95" i="12"/>
  <c r="L15" i="23"/>
  <c r="G53" i="12"/>
  <c r="G70" i="21"/>
  <c r="H70" i="21" s="1"/>
  <c r="F101" i="12" l="1"/>
  <c r="AC110" i="12" s="1"/>
  <c r="X110" i="12"/>
  <c r="J111" i="9"/>
  <c r="AD125" i="9" s="1"/>
  <c r="Y125" i="9"/>
  <c r="Q112" i="21"/>
  <c r="F92" i="21"/>
  <c r="G51" i="21"/>
  <c r="H51" i="21" s="1"/>
  <c r="F53" i="21"/>
  <c r="F52" i="21"/>
  <c r="R113" i="21"/>
  <c r="G93" i="21"/>
  <c r="P113" i="21"/>
  <c r="G91" i="21"/>
  <c r="J110" i="9"/>
  <c r="AC125" i="9" s="1"/>
  <c r="X125" i="9"/>
  <c r="F100" i="12"/>
  <c r="AB110" i="12" s="1"/>
  <c r="W110" i="12"/>
  <c r="E95" i="12"/>
  <c r="T109" i="12"/>
  <c r="Q111" i="21"/>
  <c r="E92" i="21"/>
  <c r="E52" i="21"/>
  <c r="E53" i="21"/>
  <c r="H101" i="12"/>
  <c r="AC112" i="12" s="1"/>
  <c r="X112" i="12"/>
  <c r="G101" i="12"/>
  <c r="AC111" i="12" s="1"/>
  <c r="X111" i="12"/>
  <c r="G100" i="12"/>
  <c r="AB111" i="12" s="1"/>
  <c r="W111" i="12"/>
  <c r="F54" i="12"/>
  <c r="H95" i="12"/>
  <c r="T112" i="12"/>
  <c r="O113" i="21"/>
  <c r="G90" i="21"/>
  <c r="BE69" i="8"/>
  <c r="H52" i="8"/>
  <c r="BF69" i="8" s="1"/>
  <c r="H53" i="8"/>
  <c r="BG69" i="8" s="1"/>
  <c r="C66" i="23"/>
  <c r="AB77" i="23" s="1"/>
  <c r="W77" i="23"/>
  <c r="C67" i="23"/>
  <c r="AC77" i="23" s="1"/>
  <c r="X77" i="23"/>
  <c r="J65" i="23"/>
  <c r="AA77" i="23"/>
  <c r="H110" i="9"/>
  <c r="AC123" i="9" s="1"/>
  <c r="X123" i="9"/>
  <c r="H111" i="9"/>
  <c r="AD123" i="9" s="1"/>
  <c r="Y123" i="9"/>
  <c r="F105" i="9"/>
  <c r="F106" i="9"/>
  <c r="D58" i="23"/>
  <c r="T78" i="23" s="1"/>
  <c r="I53" i="8"/>
  <c r="BG70" i="8" s="1"/>
  <c r="I52" i="8"/>
  <c r="BF70" i="8" s="1"/>
  <c r="J73" i="31"/>
  <c r="J75" i="31" s="1"/>
  <c r="E96" i="12"/>
  <c r="G51" i="8"/>
  <c r="E65" i="23"/>
  <c r="G54" i="12"/>
  <c r="G55" i="12"/>
  <c r="C77" i="21"/>
  <c r="C1" i="8"/>
  <c r="G53" i="21" l="1"/>
  <c r="H53" i="21" s="1"/>
  <c r="H100" i="12"/>
  <c r="AB112" i="12" s="1"/>
  <c r="W112" i="12"/>
  <c r="H93" i="21"/>
  <c r="R114" i="21"/>
  <c r="E101" i="12"/>
  <c r="AC109" i="12" s="1"/>
  <c r="X109" i="12"/>
  <c r="H90" i="21"/>
  <c r="O114" i="21"/>
  <c r="E100" i="12"/>
  <c r="AB109" i="12" s="1"/>
  <c r="W109" i="12"/>
  <c r="Q113" i="21"/>
  <c r="S112" i="21"/>
  <c r="T112" i="21"/>
  <c r="F94" i="21"/>
  <c r="G92" i="21"/>
  <c r="F95" i="21"/>
  <c r="T111" i="21"/>
  <c r="E94" i="21"/>
  <c r="S111" i="21"/>
  <c r="E95" i="21"/>
  <c r="H91" i="21"/>
  <c r="P114" i="21"/>
  <c r="G52" i="21"/>
  <c r="H52" i="21" s="1"/>
  <c r="G52" i="8"/>
  <c r="BF68" i="8" s="1"/>
  <c r="BE68" i="8"/>
  <c r="F110" i="9"/>
  <c r="AC121" i="9" s="1"/>
  <c r="X121" i="9"/>
  <c r="F111" i="9"/>
  <c r="AD121" i="9" s="1"/>
  <c r="Y121" i="9"/>
  <c r="D62" i="23"/>
  <c r="D61" i="23"/>
  <c r="G59" i="31"/>
  <c r="H92" i="21" l="1"/>
  <c r="Q114" i="21"/>
  <c r="E99" i="21"/>
  <c r="X111" i="21"/>
  <c r="F99" i="21"/>
  <c r="G94" i="21"/>
  <c r="S113" i="21"/>
  <c r="X112" i="21"/>
  <c r="Y111" i="21"/>
  <c r="E100" i="21"/>
  <c r="T113" i="21"/>
  <c r="F100" i="21"/>
  <c r="Y112" i="21"/>
  <c r="G95" i="21"/>
  <c r="D66" i="23"/>
  <c r="AB78" i="23" s="1"/>
  <c r="W78" i="23"/>
  <c r="D67" i="23"/>
  <c r="AC78" i="23" s="1"/>
  <c r="X78" i="23"/>
  <c r="G100" i="21" l="1"/>
  <c r="Y113" i="21"/>
  <c r="H95" i="21"/>
  <c r="T114" i="21"/>
  <c r="H94" i="21"/>
  <c r="S114" i="21"/>
  <c r="X113" i="21"/>
  <c r="G99" i="21"/>
  <c r="H99" i="21" l="1"/>
  <c r="X114" i="21"/>
  <c r="H100" i="21"/>
  <c r="Y1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A1" authorId="0" shapeId="0" xr:uid="{00000000-0006-0000-0200-000001000000}">
      <text>
        <r>
          <rPr>
            <sz val="9"/>
            <color indexed="81"/>
            <rFont val="Tahoma"/>
            <family val="2"/>
          </rPr>
          <t xml:space="preserve">Data on College Board Website on 5-13-2016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700-000001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J73" authorId="0" shapeId="0" xr:uid="{00000000-0006-0000-0800-000001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900-000001000000}">
      <text>
        <r>
          <rPr>
            <sz val="8"/>
            <color indexed="81"/>
            <rFont val="Tahoma"/>
            <family val="2"/>
          </rPr>
          <t xml:space="preserve">This Cell is linked to the worksheet named "Acad Serv Fees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L79" authorId="0" shapeId="0" xr:uid="{00000000-0006-0000-0B00-000001000000}">
      <text>
        <r>
          <rPr>
            <sz val="8"/>
            <color indexed="81"/>
            <rFont val="Tahoma"/>
            <family val="2"/>
          </rPr>
          <t xml:space="preserve">This Cell is linked to the worksheet named "Acad Serv Fees Etc".
</t>
        </r>
      </text>
    </comment>
  </commentList>
</comments>
</file>

<file path=xl/sharedStrings.xml><?xml version="1.0" encoding="utf-8"?>
<sst xmlns="http://schemas.openxmlformats.org/spreadsheetml/2006/main" count="1455" uniqueCount="458">
  <si>
    <t>Institution:</t>
  </si>
  <si>
    <t>Prepared By:</t>
  </si>
  <si>
    <t>Telephone #:</t>
  </si>
  <si>
    <t>Full-time Undergraduate and Graduate Students</t>
  </si>
  <si>
    <t>Undergraduate and Graduate Programs:</t>
  </si>
  <si>
    <t>Undergraduate</t>
  </si>
  <si>
    <t>Graduate</t>
  </si>
  <si>
    <t>20 Hours</t>
  </si>
  <si>
    <t>24 Hours</t>
  </si>
  <si>
    <t>Tuition Costs:</t>
  </si>
  <si>
    <t>$</t>
  </si>
  <si>
    <t>Student Facility Fee #1</t>
  </si>
  <si>
    <t>Library Automation and Materials Fee</t>
  </si>
  <si>
    <t>Academic Records Fee</t>
  </si>
  <si>
    <t>Comments:</t>
  </si>
  <si>
    <t>Books and Supplies:</t>
  </si>
  <si>
    <t>Undergraduate and Graduate Students:</t>
  </si>
  <si>
    <t>Description:</t>
  </si>
  <si>
    <t>Average Cost for Books and Supplies:</t>
  </si>
  <si>
    <t>Program Name</t>
  </si>
  <si>
    <t xml:space="preserve">Resident Tuition </t>
  </si>
  <si>
    <t>A.</t>
  </si>
  <si>
    <t>B.</t>
  </si>
  <si>
    <t>Undergraduate:</t>
  </si>
  <si>
    <t>Books:</t>
  </si>
  <si>
    <t>Course # and Name</t>
  </si>
  <si>
    <t>Used</t>
  </si>
  <si>
    <t>Book Cost</t>
  </si>
  <si>
    <t>Supply Cost</t>
  </si>
  <si>
    <t>Total</t>
  </si>
  <si>
    <t>English Composition</t>
  </si>
  <si>
    <t>Literature</t>
  </si>
  <si>
    <t>Government</t>
  </si>
  <si>
    <t>Algebra</t>
  </si>
  <si>
    <t>Biology</t>
  </si>
  <si>
    <t>Psychology</t>
  </si>
  <si>
    <t>Sociology</t>
  </si>
  <si>
    <t>Accounting</t>
  </si>
  <si>
    <t>Computer Science</t>
  </si>
  <si>
    <t>History</t>
  </si>
  <si>
    <t>General Supplies</t>
  </si>
  <si>
    <t>Graduate Level:</t>
  </si>
  <si>
    <t>Program Names ----------&gt;</t>
  </si>
  <si>
    <t>Undergraduate Programs:</t>
  </si>
  <si>
    <t>Other Costs</t>
  </si>
  <si>
    <t>Application Fees</t>
  </si>
  <si>
    <t>Orientation Fees</t>
  </si>
  <si>
    <t>Total Other Freshman Costs</t>
  </si>
  <si>
    <t>Start-up costs such as mandatory laptop purchases:</t>
  </si>
  <si>
    <t>Other Cost - Start-up Costs</t>
  </si>
  <si>
    <t>&lt;----College Board instructions</t>
  </si>
  <si>
    <t>Note 2 - The totals may not agree with your institution's tuition and mandatory fee request forms because some academic service fees are considered mandatory for freshman students for the College Board Report.</t>
  </si>
  <si>
    <t>Report for College Board
Summary of Total Student Costs</t>
  </si>
  <si>
    <t>Other Cost Information Worksheet</t>
  </si>
  <si>
    <t>Student Development Fee</t>
  </si>
  <si>
    <t>Graduate
24 Hours</t>
  </si>
  <si>
    <t>Allocation of Academic Service Fees</t>
  </si>
  <si>
    <t>Example</t>
  </si>
  <si>
    <t>Linked to Cells D10 and D11 above</t>
  </si>
  <si>
    <t>Comments</t>
  </si>
  <si>
    <t>Program Name --------&gt;</t>
  </si>
  <si>
    <t>Course #1</t>
  </si>
  <si>
    <t>Course #2</t>
  </si>
  <si>
    <t>Course #3</t>
  </si>
  <si>
    <t>Course #4</t>
  </si>
  <si>
    <t>Course #5</t>
  </si>
  <si>
    <t>Course #6</t>
  </si>
  <si>
    <t>Course #7</t>
  </si>
  <si>
    <t>Course #8</t>
  </si>
  <si>
    <t>Professional Level</t>
  </si>
  <si>
    <t>30 Hours</t>
  </si>
  <si>
    <t>Student Government Fee</t>
  </si>
  <si>
    <t>Nonresident Tuition - Notes 1 and 2</t>
  </si>
  <si>
    <t>Total Mandatory Fees</t>
  </si>
  <si>
    <t>Costs of Books and Supplies for a Full-Time Student</t>
  </si>
  <si>
    <t>Tuition and Mandatory Fees for Full-Time Professional Program Students</t>
  </si>
  <si>
    <t>Tuition and Mandatory Fees:</t>
  </si>
  <si>
    <t>Total Resident Tuition and Mand. Fees</t>
  </si>
  <si>
    <t>Total Nonresident Tuition and Mand. Fees</t>
  </si>
  <si>
    <t>Total Books and Supplies (Average)</t>
  </si>
  <si>
    <t>Total Academic Service Fees (Average)</t>
  </si>
  <si>
    <t>Linked to Books and Supplies Section</t>
  </si>
  <si>
    <t>Resident Tuition</t>
  </si>
  <si>
    <t>Nonresident Tuition</t>
  </si>
  <si>
    <t>Average Costs of Books and Supplies:</t>
  </si>
  <si>
    <t>Student Costs:</t>
  </si>
  <si>
    <t>Total Academic Service Fees</t>
  </si>
  <si>
    <t>Average Cost of Books and Supplies:</t>
  </si>
  <si>
    <t xml:space="preserve">Student Technology Services Fee </t>
  </si>
  <si>
    <t>Educational Network Connectivity Fee</t>
  </si>
  <si>
    <t>Student ID Fee</t>
  </si>
  <si>
    <t>Academic Excellence Fee</t>
  </si>
  <si>
    <t>Student Facility Fee #2</t>
  </si>
  <si>
    <t>Student Health Fee</t>
  </si>
  <si>
    <t>Cultural and Recreational Services Fee</t>
  </si>
  <si>
    <t>Parking and/or Transit Fees</t>
  </si>
  <si>
    <t>School Newspaper Fee</t>
  </si>
  <si>
    <t>Other Mandatory Fees (List Below)</t>
  </si>
  <si>
    <t xml:space="preserve">Professional Programs </t>
  </si>
  <si>
    <t>Subtotal Auxiliary Mandatory Fees</t>
  </si>
  <si>
    <t>Subtotal E&amp;G Part I Mandatory Fees</t>
  </si>
  <si>
    <t>Mandatory Fees - E&amp;G Part I</t>
  </si>
  <si>
    <t>Mandatory Fees - Auxiliary Services</t>
  </si>
  <si>
    <t>Academic Service Fees - Average</t>
  </si>
  <si>
    <t>Books and Supplies - Average</t>
  </si>
  <si>
    <t>(if any)</t>
  </si>
  <si>
    <t>Professional Programs</t>
  </si>
  <si>
    <t>Special Tuition and Mandatory Fees for Undergraduate and Graduate Programs 
that Differ from the Standard Tuition and Fee Structure</t>
  </si>
  <si>
    <t xml:space="preserve">Special Undergraduate and Graduate Programs </t>
  </si>
  <si>
    <t>Special Undergraduate and Graduate Programs</t>
  </si>
  <si>
    <t>Undergraduate
30 Credit Hrs</t>
  </si>
  <si>
    <t>Graduate
24 Credit Hrs</t>
  </si>
  <si>
    <r>
      <t xml:space="preserve">Nonresident Tuition </t>
    </r>
    <r>
      <rPr>
        <i/>
        <sz val="8"/>
        <rFont val="Times New Roman"/>
        <family val="1"/>
      </rPr>
      <t>(includes resident amount)</t>
    </r>
  </si>
  <si>
    <t>Less:</t>
  </si>
  <si>
    <t>Remedial Fees</t>
  </si>
  <si>
    <t>Electronic Media Fees for Online courses, etc.</t>
  </si>
  <si>
    <t>Questions to Greg &amp; MM about FY07 Report:</t>
  </si>
  <si>
    <t xml:space="preserve">Description: </t>
  </si>
  <si>
    <t>Nonresident Tuition - Notes 2 and 3</t>
  </si>
  <si>
    <t>Nonresident Tuition - Note 1</t>
  </si>
  <si>
    <t>Total Resident Tuition and Mand. Fees - Note 2</t>
  </si>
  <si>
    <t>Total Nonresident Tuition and Mand. Fees - Note 2</t>
  </si>
  <si>
    <t>Dormitory Room Charges:</t>
  </si>
  <si>
    <t>$ Change</t>
  </si>
  <si>
    <t>% Change</t>
  </si>
  <si>
    <t>Low Plan</t>
  </si>
  <si>
    <t>High Plan</t>
  </si>
  <si>
    <t>Preferred Room Choice</t>
  </si>
  <si>
    <t>Board Charges</t>
  </si>
  <si>
    <t>Preferred Meal Plan</t>
  </si>
  <si>
    <t>Describe Meal Plan on adjacent worksheet</t>
  </si>
  <si>
    <t>C.</t>
  </si>
  <si>
    <t>Total Room and Board Charges</t>
  </si>
  <si>
    <t>Preferred Room and Board Plan</t>
  </si>
  <si>
    <t>Student Activity Fee (General Fee and Athletics Fee)</t>
  </si>
  <si>
    <t>Number of Credit Hours Used in Calculation</t>
  </si>
  <si>
    <t>Resident Tuition Rate per Credit Hour</t>
  </si>
  <si>
    <t>Nonresident Tuition Rate per Credit Hour</t>
  </si>
  <si>
    <t>Life Safety and/or Security Fee</t>
  </si>
  <si>
    <t>Academic Advising and or Assessment Fee</t>
  </si>
  <si>
    <t>Room Charge - Preferred</t>
  </si>
  <si>
    <t>Board Charge - Preferred</t>
  </si>
  <si>
    <t>Linked to "Under &amp; Grad Tuition Mfee"</t>
  </si>
  <si>
    <t>Linked to "FY__Act Service Fees Etc"</t>
  </si>
  <si>
    <t>&lt;-- Must enter a number here.</t>
  </si>
  <si>
    <t>Change to N/A</t>
  </si>
  <si>
    <t>% of Guar. Tuition</t>
  </si>
  <si>
    <t>Preferred Plan</t>
  </si>
  <si>
    <t>Number of Meals Per Week</t>
  </si>
  <si>
    <t>Declining Balance</t>
  </si>
  <si>
    <t>Block Meals</t>
  </si>
  <si>
    <t>Other</t>
  </si>
  <si>
    <t>Apartment Charges:</t>
  </si>
  <si>
    <t>Preferred Apartment Choice</t>
  </si>
  <si>
    <t>Describe Meal Plan on the adjacent worksheet</t>
  </si>
  <si>
    <t>Total Apartment and Board Charges</t>
  </si>
  <si>
    <t>Institution Name:</t>
  </si>
  <si>
    <t>Meal Plans</t>
  </si>
  <si>
    <t>Flex Money or Meal Points</t>
  </si>
  <si>
    <t>Costs</t>
  </si>
  <si>
    <t>Example 1:</t>
  </si>
  <si>
    <t>Example 2:</t>
  </si>
  <si>
    <t>Example 3:</t>
  </si>
  <si>
    <t>Example 4:</t>
  </si>
  <si>
    <t>Total Board (Preferred)</t>
  </si>
  <si>
    <t>&lt;--Enter a positive number</t>
  </si>
  <si>
    <t>Report the meal plan and costs for 1 semester.</t>
  </si>
  <si>
    <t>Summary of Meal Plans Available to a Student Living in a Traditional Dormitory for 1 semester.</t>
  </si>
  <si>
    <t>Summary of Meal Plans Available to a Student Living in a Nontraditional Apartment for 1 semester.</t>
  </si>
  <si>
    <t>Library Resources Fee/Library Excellence Fee</t>
  </si>
  <si>
    <t>Academic Facilities Fee</t>
  </si>
  <si>
    <t>Energy Fee</t>
  </si>
  <si>
    <t>Student Union Fee</t>
  </si>
  <si>
    <t>Infrastructure Fee</t>
  </si>
  <si>
    <t>College Board
Costs of Books and Academic Service Fees for Full-Time Freshman</t>
  </si>
  <si>
    <t>For Full-Time Freshman Students</t>
  </si>
  <si>
    <t>Board Charge - High Plan</t>
  </si>
  <si>
    <t>Freshman Cost</t>
  </si>
  <si>
    <t>&lt;---Formula</t>
  </si>
  <si>
    <t>&lt;---Linked to above data</t>
  </si>
  <si>
    <t>N/A</t>
  </si>
  <si>
    <t>Not in Print Area</t>
  </si>
  <si>
    <t>Costs for 2 Semesters</t>
  </si>
  <si>
    <t>Amount from Meal Plans</t>
  </si>
  <si>
    <t>Difference</t>
  </si>
  <si>
    <t>For Proofing Board Charges</t>
  </si>
  <si>
    <t>Costs for 1 Semester</t>
  </si>
  <si>
    <t>Room Charge - Low Plan</t>
  </si>
  <si>
    <t>Resident Tuition Cost Per Credit Hour</t>
  </si>
  <si>
    <t>Nonresident Tuition Cost Per Credit Hour</t>
  </si>
  <si>
    <t>Oklahoma State Regents for Higher Education</t>
  </si>
  <si>
    <t>Report of Weighted Averages for College Board</t>
  </si>
  <si>
    <t>Resident Students</t>
  </si>
  <si>
    <t>Nonresident Students</t>
  </si>
  <si>
    <t>Description</t>
  </si>
  <si>
    <t>Freshmen</t>
  </si>
  <si>
    <t>Sophomore</t>
  </si>
  <si>
    <t>Junior</t>
  </si>
  <si>
    <t>Senior</t>
  </si>
  <si>
    <t>Tuition for 30 credit hours</t>
  </si>
  <si>
    <t>Mandatory Fees for 30 credit hours</t>
  </si>
  <si>
    <t>Tuition Rate per Credit Hour</t>
  </si>
  <si>
    <t>Mandatory Fee Rate per Credit Hour</t>
  </si>
  <si>
    <t>Number of Students who will pay this rate:</t>
  </si>
  <si>
    <t>Weighted Average</t>
  </si>
  <si>
    <t>Example of Report</t>
  </si>
  <si>
    <r>
      <t xml:space="preserve">Comments - </t>
    </r>
    <r>
      <rPr>
        <b/>
        <sz val="8"/>
        <rFont val="Times New Roman"/>
        <family val="1"/>
      </rPr>
      <t>(Optional)</t>
    </r>
  </si>
  <si>
    <t>Academic Facilities &amp; Life Safety Fee</t>
  </si>
  <si>
    <t>NOT IN PRINT AREA</t>
  </si>
  <si>
    <t>Formula</t>
  </si>
  <si>
    <t>Oklahoma State Regents for Higher Eduation</t>
  </si>
  <si>
    <t>&lt;--Formulas</t>
  </si>
  <si>
    <t>Footnote for College Board:</t>
  </si>
  <si>
    <t>Change Link to H49</t>
  </si>
  <si>
    <t>Change to D38+D42</t>
  </si>
  <si>
    <t>Total Academic Service Fees
Cell C7 and E7 only</t>
  </si>
  <si>
    <t>Student Activity Fee (General Fee plus Athletics Fee)</t>
  </si>
  <si>
    <t>Security Services Fee</t>
  </si>
  <si>
    <t>Amount from Meal Plans worksheet</t>
  </si>
  <si>
    <t>Total Student FTE</t>
  </si>
  <si>
    <t>Yes</t>
  </si>
  <si>
    <t>No</t>
  </si>
  <si>
    <t>Question:</t>
  </si>
  <si>
    <t>&lt;-- Mark one of the two cells</t>
  </si>
  <si>
    <t>Are your dormitories used for overflow only?</t>
  </si>
  <si>
    <t>Professional Program FTE</t>
  </si>
  <si>
    <t>Total Allocation of FTE</t>
  </si>
  <si>
    <t xml:space="preserve">Please allocate to each special program </t>
  </si>
  <si>
    <t>Undergraduate 30 Credit Hours</t>
  </si>
  <si>
    <t>University of Oklahoma</t>
  </si>
  <si>
    <t>Norman, OK</t>
  </si>
  <si>
    <t>Example of College Board Page for the University of Oklahoma</t>
  </si>
  <si>
    <t>Use the least expensive room and a 19 or 21 meal plan, or the</t>
  </si>
  <si>
    <t>&lt;-- This is the total amount of academic service fees allocated on this page.</t>
  </si>
  <si>
    <t>&lt;-- Total # of FTE allocated on worksheet "Acad Serv Fees Etc".</t>
  </si>
  <si>
    <t>&lt;-- This is the total # of student FTE allocated on this page.</t>
  </si>
  <si>
    <t>FTE Enrollment</t>
  </si>
  <si>
    <t>Academic Service Fees</t>
  </si>
  <si>
    <t xml:space="preserve">Allocation of </t>
  </si>
  <si>
    <t>Enter Amount from SRA3 - Sch C-1A</t>
  </si>
  <si>
    <t>Student FTE</t>
  </si>
  <si>
    <t>Allocation of Student FTE</t>
  </si>
  <si>
    <t>&lt;-- Differences s/b allocated to worksheet "2013 Professional - 2"</t>
  </si>
  <si>
    <t>&lt;-- Enter Headcount in this row.</t>
  </si>
  <si>
    <t>&lt;--- Insert Program Names</t>
  </si>
  <si>
    <t>Cell L85 is Linked to worksheet named "AcadServFeesEtc."</t>
  </si>
  <si>
    <t>Cell L79 is Linked to worksheet named "AcadServFeesEtc."</t>
  </si>
  <si>
    <t>Cell L85 is Linked to worksheet named "2014 Professional - 1"</t>
  </si>
  <si>
    <t>Allocation of Average Academic Service Fees:</t>
  </si>
  <si>
    <t>This number represents the total student FTE for all professional programs</t>
  </si>
  <si>
    <t>A</t>
  </si>
  <si>
    <t>B</t>
  </si>
  <si>
    <t>C</t>
  </si>
  <si>
    <t>&lt;--- Insert Program Name such as "Optometry" or "College of Medicine" etc.</t>
  </si>
  <si>
    <t>Linked to Cells I10 and I11 above</t>
  </si>
  <si>
    <t>Link I10 Links to Cell C29 below.</t>
  </si>
  <si>
    <t>Link I11 Links to Cell D29 below.</t>
  </si>
  <si>
    <t xml:space="preserve">Link I14 to worksheet named 2013 Professional </t>
  </si>
  <si>
    <r>
      <t xml:space="preserve">Special Programs </t>
    </r>
    <r>
      <rPr>
        <sz val="10"/>
        <rFont val="Times New Roman"/>
        <family val="1"/>
      </rPr>
      <t>FTE</t>
    </r>
  </si>
  <si>
    <t>Graduate FTE (24 hours = 1 FTE)</t>
  </si>
  <si>
    <t>Undergraduate FTE (30 Hours = 1 FTE)</t>
  </si>
  <si>
    <t>Link I12 Links to worksheet named 2013 Special Under-Grad (Cell J89)</t>
  </si>
  <si>
    <t>Link I13 Links to worksheet named 2013 Special Under-Grad (Cell J89)</t>
  </si>
  <si>
    <t>Traditional Dormitory and Board Plan for Undergraduate Students</t>
  </si>
  <si>
    <t>Traditional Dormitory and Board Plan for Freshmen Students - College Board</t>
  </si>
  <si>
    <t>Low Dorm Room Plan</t>
  </si>
  <si>
    <t>19 Meal or Highest Board Plan</t>
  </si>
  <si>
    <t>Student Apartments and Board Plans:</t>
  </si>
  <si>
    <t>Apartment and Board Plans for Freshmen Students - College Board</t>
  </si>
  <si>
    <t>Apartment and Board Charges:</t>
  </si>
  <si>
    <t>Lowest Apartment Charge</t>
  </si>
  <si>
    <t>Comments for the College Board describing the apartment amenities and meal options:</t>
  </si>
  <si>
    <t>19 Meal or Highest Meal Plan</t>
  </si>
  <si>
    <t>This workbook includes worksheets (forms) to report student cost for freshmen costs to the College Board and the cost for undergraduates, graduate and professional students to the Oklahoma State Regents for Higher Education and other interested parties.</t>
  </si>
  <si>
    <t xml:space="preserve"> housing or meal plans write in N/A.</t>
  </si>
  <si>
    <t>&lt;---Linked to "Form -Dorm Room and Board - See Note below</t>
  </si>
  <si>
    <t>Amounts below should agree with the Dorm Room &amp; Board Worksheet.</t>
  </si>
  <si>
    <t>Linked to Dorm Room and Board</t>
  </si>
  <si>
    <t>Provide comments below such as a change in the facilities or meal plans reported in previous years.</t>
  </si>
  <si>
    <t>Proof</t>
  </si>
  <si>
    <r>
      <t xml:space="preserve"> </t>
    </r>
    <r>
      <rPr>
        <sz val="9"/>
        <color rgb="FFFF0000"/>
        <rFont val="Arial"/>
        <family val="2"/>
      </rPr>
      <t xml:space="preserve">(Fall 2015 First Year Students) </t>
    </r>
  </si>
  <si>
    <t xml:space="preserve">1 &amp; 2
</t>
  </si>
  <si>
    <t>Tab #</t>
  </si>
  <si>
    <t>5 &amp; 6</t>
  </si>
  <si>
    <t>7
8
9</t>
  </si>
  <si>
    <t>The College Board requested the State Regents to report the freshman student cost information for institutions that have a higher or lower cost than other undergraduate students. The College Board worksheet may affect only the research and regional universities, however, any institution that meets this criteria, must complete this freshman form. The College Board considers freshman mandatory fees to include any fees that are required as a condition of enrollment. Thus, some fees reported as academic service fees to the State Regents are considered to be mandatory by the College Board as they are charged to all freshman students. Student costs are based on 30 credit hours of enrollment.</t>
  </si>
  <si>
    <t>The College Board reports each institution's student cost data on it's website, www.collegeboard.org. Each institution has a profile informing students and parents information about the institution. The student cost data is summarized on the "Average Net Price &amp; Cost of Attendance" page. The cost represents the annualized cost of a freshman student attending two semesters or 30 credit hours for the freshman year. The cost data is very similar to what institutions report on the undergraduate worksheets in the Student Cost Survey. There are two exceptions:</t>
  </si>
  <si>
    <t>1. Tuition and Mandatory Fees for Freshman: Some institutions charge fees that are mandatory to all freshman students but are not charged to upperclassmen. For state regents reporting, these fees are classified as "Academic Excellence Fees." However, for reporting to the College Board these freshman mandatory fees must be reclassified as mandatory.</t>
  </si>
  <si>
    <t xml:space="preserve">Room and Board: The College Board reports rooms and board costs based on the lowest cost for a freshman student to live in a two-bedroom traditional dormitory with 19 or 21 meals per week meal plan or the most comprehensive (highest price) plan available to freshman students. Because there are very few 19 meal plans, we will report the highest price meal plan.
</t>
  </si>
  <si>
    <t>For institutions that have either abandoned their traditional dormitories or use them for overflow purposes only, the College Board has instructed us to report the lowest price student apartment and the most comprehensive meal plan. Because the cost of apartment living can be more expensive than dormitory living. Institutions can add a footnote to their profile explaining the amenities of the apartment and apartment complex. See Example below:</t>
  </si>
  <si>
    <t>Footnote: Apartment style living accommodations.  Features a clubhouse with lounge area, swimming pool and laundry room. Includes modern furnishings, cable television, wireless internet access, dedicated wired internet access in each room and a safe room for storms. Enjoy the privacy of an apartment while enjoying the heart of campus life. Traditional dormitories are available on an overflow basis only.</t>
  </si>
  <si>
    <t>The College Board requires the reporting of the educational costs for freshman students. Tuition and mandatory fees for freshmen students may differ from those charged to upperclassmen.  Also, some academic service fees, reported on the worksheet named "Under &amp; Grad Tuition MFee" should be considered as mandatory on this worksheet if the fee is charged to all freshmen students. The College Board also reports the lowest room cost (traditional dorm) and most comprehensive meal charge. You may substitute the low cost apartment rate if dormitories are used for overflow only. See Instructions.</t>
  </si>
  <si>
    <t>In the columns below, report the amount a full-time freshman student is charged for tuition, mandatory fees, and room and board at your institution.  The costs of academic service fees and books are not to be reported.</t>
  </si>
  <si>
    <t>A. Mandatory Fees: E&amp;G Part I (290 Fund)</t>
  </si>
  <si>
    <t xml:space="preserve">  Fee 1</t>
  </si>
  <si>
    <t xml:space="preserve">  Fee 2</t>
  </si>
  <si>
    <t xml:space="preserve">  Fee 3</t>
  </si>
  <si>
    <t xml:space="preserve">  Fee 4</t>
  </si>
  <si>
    <t xml:space="preserve">  Fee 5</t>
  </si>
  <si>
    <t>B. Mandatory Fees: Auxiliary (700 Fund)</t>
  </si>
  <si>
    <t>Note 1 - For nonresident tuition: Report the "total" amount charged for nonresident tuition, which may include both resident and nonresident tuition, depending on your tuition structure.</t>
  </si>
  <si>
    <t>Mandatory fees include only charges that all full-time students must pay that are not included in tuition (e.g., registration, health, or activity fees). Do not include optional fees (e.g., parking, laboratory use).  [Mandatory fees should not include application fees, orientation fees, and start-up costs such as mandatory laptop purchases. These fees should be described in the “other cost information”.]</t>
  </si>
  <si>
    <t>NOTE: Books and Academic Service Fees are not applicable to College Board Data.</t>
  </si>
  <si>
    <t>Nonresident Tuition (includes resident amount)</t>
  </si>
  <si>
    <t xml:space="preserve">   Total Mandatory Fees - Fund 290 and 700</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</si>
  <si>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</si>
  <si>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</si>
  <si>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</si>
  <si>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</si>
  <si>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</si>
  <si>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Note: Institutions that do not have dormitories or use dormitories for overflow only, should report the low cost plan for apartments and the high meal plan, if available. Please over write the formulas in E96 and F96 and in E97 and F97 and write in the amount for freshmen apartment dwellers. Use the footnote below to describe the living amenities provided for apartment living.</t>
  </si>
  <si>
    <t xml:space="preserve">Note: If you are reporting apartment living, describe to the College Board the living arrangements and meal options. Example: The $3,865 cost for apartment living includes 4 private bedrooms with shared living room and kitchen facilities. The cost includes a $2,828 option for a 16 per week meal plan with a $500 declining balance. Other apartment plans and meal options are available. </t>
  </si>
  <si>
    <t xml:space="preserve">   most comprehensive plan. Source: College Board - Email dated 7/1/08. Verified with College Board 5-21-2015</t>
  </si>
  <si>
    <t xml:space="preserve">On the adjacent worksheet the College Board requested the tuition and mandatory fees for a freshman student. However, the College Board doesn't assume that all students pay at the freshman rate. If your undergraduate tuition and mandatory fee rates vary by year (freshman, sophomore, junior and senior) or by program, use the worksheet below to report the weighted average of tuition and mandatory fees paid by students at your institution. </t>
  </si>
  <si>
    <t xml:space="preserve">   Total Tuition &amp; Mandatory Fees</t>
  </si>
  <si>
    <t xml:space="preserve">   Total Tuition and Mand Fee Rate</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</si>
  <si>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</si>
  <si>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Note: Guaranteed Tuition Should Not Exceed 115% of UnderGrad Tuition.</t>
  </si>
  <si>
    <t xml:space="preserve">Note 1 - For undergraduate tuition: Depending on your tuition structure,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</si>
  <si>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tuition structure.</t>
  </si>
  <si>
    <t xml:space="preserve">Institution: </t>
  </si>
  <si>
    <t xml:space="preserve">   a. Allocation to undergraduate (This amount links to Cell C23 below) </t>
  </si>
  <si>
    <t xml:space="preserve">   b. Allocation to graduate 24 cr hrs  (This amount links to cell D23 below)</t>
  </si>
  <si>
    <t xml:space="preserve">   d. Allocation to professional Programs (This amount links to Professional worksheet)</t>
  </si>
  <si>
    <t xml:space="preserve">     Total of Allocations</t>
  </si>
  <si>
    <t xml:space="preserve">        Difference</t>
  </si>
  <si>
    <t>Note: Institutions determine their own allocation process.</t>
  </si>
  <si>
    <t>Total Academic Service Fees - See Note 1</t>
  </si>
  <si>
    <t>Other Fees such as: Off-Campus Fees, and Advanced Standing Fees</t>
  </si>
  <si>
    <t xml:space="preserve">   Average Academic Service Fees per FTE</t>
  </si>
  <si>
    <t>Report your best estimate of the average costs for new books and supplies for a full-time student for two semesters. (Note: You may report the costs of books and supplies used by your financial aid office for determining financial need)</t>
  </si>
  <si>
    <t xml:space="preserve">  Avg Student Costs - Nonresident Commuter</t>
  </si>
  <si>
    <t>Total Room (Preferred)</t>
  </si>
  <si>
    <t xml:space="preserve">  Avg Student Costs - 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</si>
  <si>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</si>
  <si>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</si>
  <si>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</si>
  <si>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For mandatory fees not listed, input the name of the fee and the amount in rows 28 through 32 and rows 47 through 51. Insert additional rows as needed. Check formula to ensure that new rows are inside formula.</t>
  </si>
  <si>
    <t>Report your best estimate of the average costs of new books and supplies for a full-time student for two semesters. (Note: You may report the costs of books and supplies used by your financial aid office for determining financial need)</t>
  </si>
  <si>
    <t>Other Fees such as: Correspondence Fees, Off-Campus Fees, and Advanced Standing Fees</t>
  </si>
  <si>
    <t>Average Academic Service Fees per FTE</t>
  </si>
  <si>
    <t xml:space="preserve"> &lt;-- Note</t>
  </si>
  <si>
    <t xml:space="preserve"> the links with the "preferred" costs of apartments and meal plans if applicable. If there is no </t>
  </si>
  <si>
    <t>For mandatory fees not listed, input the name of the fee and the amount in rows 29 through 33 and rows 49 through 53. Insert additional rows as needed. Check formula to ensure that new rows are inside formula.</t>
  </si>
  <si>
    <t>&lt;-- Difference s/b zero unless you have additional academic service fees to report in adjacent worksheet.</t>
  </si>
  <si>
    <t>Note: If an additional worksheet is needed, use the "copy and move" command amd save as a new worksheet</t>
  </si>
  <si>
    <t>&lt;-- This is the total # of student FTE allocated on this page. Sum of E87, F87, G87 and H87.</t>
  </si>
  <si>
    <t>Difference: should be a zero unless you have additional student FTE to report in adjacent worksheet.</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</si>
  <si>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</si>
  <si>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Report the average cost of books and supplies for a full-time student for one academic year.</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</si>
  <si>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</si>
  <si>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</si>
  <si>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</si>
  <si>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Book and Supplies Worksheet - Optional
Note: This optional worksheet in intended only as an aid, if needed, for your bookstore to calculate the average costs of books</t>
  </si>
  <si>
    <t xml:space="preserve">   Total</t>
  </si>
  <si>
    <t>Note: Institutions may substitute the books listed above to a more representative sample for their institution.</t>
  </si>
  <si>
    <t>Do institutions need to report student cost data for main campuses only, or do we need student cost data for off-campus sites too? (LU Tulsa - LU OKC - CU Duncan - SEOSU McCurtain County.</t>
  </si>
  <si>
    <t>Most institutions, except OSU Okmulgee and AHEC, have only one undergrad resident rate (no lower or upper division rates). Based on this, I will continue to tell institutions to use 15 at lower and 15 credit hours for upper division, depending on their tuition structure.</t>
  </si>
  <si>
    <t xml:space="preserve">According to Sandy, many institutions still calculate the resident tuition and nonresident tuition amounts as total nonresident tuition. </t>
  </si>
  <si>
    <t>Note: All student costs are based on a fall and spring semester (30 credit hours for undergraduates and 24 for graduate students). Full-time student costs for professional programs are based upon the requisite number of credit hours as determined by each program's curriculum.</t>
  </si>
  <si>
    <t>In this section report the low, high and Preferred costs of room and board for an undergraduate student sharing a double room in a traditional student dormitory for two semesters. The amounts reported for the "Preferred Room Choice" and the "Preferred Meal Plan" will be used to provide room and board information to the State Regents. Preferred Room Choice and Preferred Meal Plan is defined as the most requested room and meal plan.
NOTE: The amounts reported for the prior year should agree with the amount reported in last year's report.</t>
  </si>
  <si>
    <t xml:space="preserve"> Not in Print Area</t>
  </si>
  <si>
    <t>Report the lowest dormitory room charge and the cost of a 19 meal plan for a freshmen student sharing a double room in a traditional student dormitory for two semester. In the institution does not have a 19 meal plan, report the highest meal plan available to freshmen students. For smaller institutions, the amounts reported will be the same as for undergraduates. For larger institutions, the amounts may differ depending on the number of dormitories and meal plans. Note: Cells C32, D32, C33 and D33 link to the amounts reported for undergraduate students. If freshmen students pay a different price, please overwrite the formulas and report the freshmen costs.</t>
  </si>
  <si>
    <t xml:space="preserve"> Linked to College Board Cost Data</t>
  </si>
  <si>
    <t xml:space="preserve">   Total Room &amp; Board for Freshmen</t>
  </si>
  <si>
    <t>In this section report the low, high and Preferred costs to an undergraduate student sharing an apartment in a nontraditional apartment complex for two semesters. If a board plan is available to apartment dwellers, report the low, high and preferred costs to a student for two semesters. 
NOTE: The amounts reported for the prior year should agree with the amount reported on last year's report.</t>
  </si>
  <si>
    <t>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below:</t>
  </si>
  <si>
    <t xml:space="preserve"> Not Linked to College Board Cost Data</t>
  </si>
  <si>
    <r>
      <t xml:space="preserve">Special Tuition and Mandatory Fees for Undergraduate and Graduate Programs that Differ from the Standard Tuition and Fee Structure:
</t>
    </r>
    <r>
      <rPr>
        <sz val="12"/>
        <rFont val="Times New Roman"/>
        <family val="1"/>
      </rPr>
      <t>See the worksheets named, "Special Under-Grad 1" and "Special Under-Grad 2"
Use this workshet to report the student's cost for special undergraduate and graduate programs that differ from the standard tuition and fee structure. For example, SWOSU has a special tuition rate for its nursing program. Use a new sheet for up to four special programs. If an institution has more than eight special undergraduate/graduate programs, copy this worksheet into a new worksheet and report the student costs. Report the tuition, mandatory fees, the average costs of books and supplies, and the average academic service fees for these special programs. See instructions for #3 above. Typically, MBA, nursing and/or other health related programs will be reported here. Do not report "Guaranteed Tuition" costs.</t>
    </r>
  </si>
  <si>
    <r>
      <t xml:space="preserve">Book and Supplies worksheet - Optional:
</t>
    </r>
    <r>
      <rPr>
        <sz val="12"/>
        <rFont val="Times New Roman"/>
        <family val="1"/>
      </rPr>
      <t>This optional worksheet is intended as an aid, if needed for your bookstore manager to calculate the average costs of books and supplies. Institutions may substitute the books listed on the form to a more representative sample. You may also consider using the costs of book and supplies developed by your financial aid director in the calculation of student budgets.</t>
    </r>
  </si>
  <si>
    <t xml:space="preserve"> the links with the "preferred" costs of apartments and meal plans if applicable. If there are no </t>
  </si>
  <si>
    <t>If you observe missing data, a link has probably been broken. You may either repair the link or contact Jared to repair the link.</t>
  </si>
  <si>
    <t xml:space="preserve">2. Other Cost Information: Other costs include application fees, orientation fees, and start-up costs such as mandatory laptop purchases. These expenses should be described in the "Other Cost Information" section of the "College Board Cost Data" worksheet. </t>
  </si>
  <si>
    <t>https://bigfuture.collegeboard.org/college-university-search/university-of-oklahoma?q=University%2Bof%2BOklahoma&amp;searchType=college</t>
  </si>
  <si>
    <t xml:space="preserve"> &lt;-- Note: If dormitory rooms and Board plans are not available to special students, you may over write</t>
  </si>
  <si>
    <t xml:space="preserve"> &lt;-- Note: If dormitory rooms and Board plans are not available to professional students, you may over write</t>
  </si>
  <si>
    <t>Use Fall 2017 Student Headcount or Projected Fall 2018 Student Headcount</t>
  </si>
  <si>
    <t xml:space="preserve">   c. Allocation to Special Programs (This amount links to cell J82 - "2018 Special Under-Grad2"</t>
  </si>
  <si>
    <t>Path to Annual College Costs page:
1. Go to www.collegeboard.org
2. Enter institution's name in "College Search" and press "Search". This will take you to your institution's page.
3. Click on "Paying" tab.
4. This is the "Published Annual College Costs Before Financial Aid" page.</t>
  </si>
  <si>
    <t xml:space="preserve">The number in cell J74 is the total amount of academic service fees allocated to Special Programs in worksheet named "Acad Serv Fees Etc." This number must be allocated to each Special Program. </t>
  </si>
  <si>
    <t>&lt;-- Any difference s/b allocated to worksheet "Special Under-Grad 2"</t>
  </si>
  <si>
    <t>&lt;-- Differences s/b FTE allocated on worksheet "Special Under-Grad 2"</t>
  </si>
  <si>
    <t>&lt;-- Total # of FTE allocated on worksheet "Special Under - Grad 1"</t>
  </si>
  <si>
    <t>Cell J80 is any remainder of Academic Services from worksheet named "Special Under-Grad 1"</t>
  </si>
  <si>
    <t>Cell L79 is Linked to worksheet named "Professional - 1"</t>
  </si>
  <si>
    <t>Cell L79 is the difference, if any, of Academic Services from worksheet named "Professional 1"</t>
  </si>
  <si>
    <t>Cell L85 is the difference in FTE, if any, from worksheet named "Professional - 1".</t>
  </si>
  <si>
    <t>Cell L79 is Linked to worksheet named "Professional - 2"</t>
  </si>
  <si>
    <t>Cell L85 is Linked to worksheet named "Professional - 2"</t>
  </si>
  <si>
    <t>Cell L85 is the difference in FTE, if any, from worksheet named "Professional - 2".</t>
  </si>
  <si>
    <t>Column L is any remainder of Academic Services from worksheet named "Professional 2"</t>
  </si>
  <si>
    <t>Institution</t>
  </si>
  <si>
    <t xml:space="preserve">     Total Mandatory Fees - Fund 290 and 700</t>
  </si>
  <si>
    <t>Other Start Up Costs</t>
  </si>
  <si>
    <t xml:space="preserve">   Avg Student Costs - Resident Commuter</t>
  </si>
  <si>
    <t xml:space="preserve">   Avg Student Costs - Nonresident Computer</t>
  </si>
  <si>
    <t xml:space="preserve">     Total Room and Board Charges</t>
  </si>
  <si>
    <t xml:space="preserve">   Avg Student Costs - Resident on Campus</t>
  </si>
  <si>
    <t xml:space="preserve">   Avg Student Costs - Nonresident On Campus</t>
  </si>
  <si>
    <t xml:space="preserve">   Avg Student Costs - Nonresident Commuter</t>
  </si>
  <si>
    <t>Total Room  (Preferred)</t>
  </si>
  <si>
    <t>Total Room and Board</t>
  </si>
  <si>
    <t xml:space="preserve">   Avg Student Costs - Resident On Campus</t>
  </si>
  <si>
    <t>Resident Rate Per Credit Hour</t>
  </si>
  <si>
    <t>Nonresident Rate Per Credit Hour</t>
  </si>
  <si>
    <r>
      <rPr>
        <b/>
        <sz val="10"/>
        <color rgb="FFFF0000"/>
        <rFont val="Times New Roman"/>
        <family val="1"/>
      </rPr>
      <t>Example:</t>
    </r>
    <r>
      <rPr>
        <b/>
        <sz val="10"/>
        <rFont val="Times New Roman"/>
        <family val="1"/>
      </rPr>
      <t xml:space="preserve"> Summary of Meal Plans Available to a Student Living in a Traditional Dormitory for 1 semester.</t>
    </r>
  </si>
  <si>
    <t>Instructions from the College Board:</t>
  </si>
  <si>
    <t>FY2022</t>
  </si>
  <si>
    <t>Summary of Total Student Costs for FY2022</t>
  </si>
  <si>
    <t>Note 1 - For nonresident tuition: Report the "total" amount charged for nonresident tuition, which may include both resident and nonresident tuition, depending on your FY2022 tuition structure.</t>
  </si>
  <si>
    <t>Note 2 - The totals above should agree with your institution's tuition and mandatory fee request forms for FY2022.</t>
  </si>
  <si>
    <t>Report Projected Annualized Student FTE for FY2022</t>
  </si>
  <si>
    <t>FY2023</t>
  </si>
  <si>
    <t>FY2023 Undergraduate Guaranteed Rate</t>
  </si>
  <si>
    <t>FY2023 Special Tuition and Mandatory Fees for Undergraduate and Graduate Programs 
that Differ from the Standard Tuition and Fee Structure</t>
  </si>
  <si>
    <t>Student Cost Survey for FY2023</t>
  </si>
  <si>
    <t>Note 1 - For nonresident tuition: Report the "total" amount charged for nonresident tuition, which may include both resident and nonresident tuition, depending on your FY2023 tuition structure.</t>
  </si>
  <si>
    <t>Note 2 - The totals above should agree with your institution's tuition and mandatory fee request forms for FY2023.</t>
  </si>
  <si>
    <t>Summary of Total Student Costs for FY2023</t>
  </si>
  <si>
    <t>Report Projected Annualized Student FTE for FY2023</t>
  </si>
  <si>
    <t>Instructions for FY2024 Student Cost Survey</t>
  </si>
  <si>
    <t>NOTE: Please do not use prior year forms. The FY2024 forms are formatted to report student cost data to The College Board, The Washington Higher Education Coordinating Board and other organizations.</t>
  </si>
  <si>
    <t>FY2023 and FY2024 College Board Student Cost Data:
For the College Board report, see the worksheet named "College Board Instruct" for instructions.</t>
  </si>
  <si>
    <t xml:space="preserve">Dorm Room and Board Costs for FY2023 and FY2024:
Undergraduate Students Living in Dormitories:
Dormitory Room &amp; Board Charges: Report the FY2023 and FY2024 charges for the low, high, and preferred room and meal plans for undergraduate students in a traditional dormitory for the fall and spring semesters. It is important to compare the cost of the same dorm facilities and meal plans from year to year. If a new dorm or meal plan with "high costs" comes on line in FY2024, do not report it until FY2024 so a true cost comparison can be made between FY2023 and FY2024. The $Change and %Change will calculate automatically.
In the "Low Plan" fields, report the cost of the lowest room and board plan available to undergraduate students. In the "High Plan" fields, report the cost of the most expensive room and board plan available to undergraduate students. In the "Preferred Plan" fields, report the cost of the room and board plan most preferred by undergraduate students and their parents. 
Total Room and Board Charges: Formulas will automatically total each cell in this section.
Traditional Dormitory and Board Plan for Freshmen Students - College Board
In rows 29 through 34, report the lowest dormitory room charge and the cost of a 19 meal plan for a freshman student sharing a double room in a traditional student dormitory for two semesters. If the institution does not have a 19 meal plan, report the highest meal plan available to freshmen students. For some institutions, the amounts reported for freshmen students will be the same as for undergraduate students. For larger institutions, the amounts may differ depending on the designation of dormitories and meal plans. Note: Cells C32, D32, C33 and D33 link to the high dormitory rate and the low board plan amount reported for undergraduate students. If freshmen students pay a different price, please overwrite the formulas and report the freshmen costs. These cells link to the worksheet named "College Board Cost Data".
</t>
  </si>
  <si>
    <t>Summary of Meal Plans for FY2024:
This worksheet describes the low, high, and most preferred meal plans and their costs as reported on the worksheet named, "Form - Meal Plans". The choice of meal plans and options are numerous on many campuses. Meals plans offered are sometimes traditional (20 meals per week) but often include declining balances, flex money, block meals and often with a combination of options. Report the meal options for dormitories and apartments on this summary worksheet. Note: The low, high and preferred meal costs reported in this worksheet should agree with the FY2023 low, high and preferred board costs reported in the worksheet named, "Dorm Room and Board" and "Apartment and Board". For consistency, it is important to report the same meal plans from year to year. If there is a change in low, high or preferred meal plans, please use the comment section to describe the changes.</t>
  </si>
  <si>
    <t>Tuition and Mandatory Fees for Full-Time Undergraduate and Graduate Students:
A. Resident and Nonresident Tuition - Follow the instructions and notes on the form. The nonresident tuition amount includes the in-state and out-of-state rate.
B. Mandatory Fees: Report the mandatory fees approved by the State Regents on June 28 2023. Fund 290 mandatory fees not listed must be added to the rows under the description "Other Mandatory Fees" on row 25. Fund 700 mandatory fees not listed must be added to the rows under the description "Other Mandatory Fees" on row 44. You may insert additional rows if needed. Review formula range to ensure that your changes are included in the total. Please do not add mandatory fees by erasing existing fee descriptions and writing in new descriptions.
C. The total for "Total Resident Tuition and Mandatory Fees" (Row 52) and the total for "Total Nonresident Tuition and Mandatory Fees" (Row 53) must agree with the amounts reported on the "FY2024 Tuition and Mandatory Fees Request" form your institution provided to OSRHE.
D. Column G reports the FY2024 Guaranteed Tuition and Mandatory Fees cost for 30 credit hours based on the guaranteed tuition and fees approved by the State Regents on June 28, 2023.
E. Column H reports the FY2024 tuition and mandatory fees for graduate students enrolled in 20 credit hours for the fall and spring semester. This calculation is needed to report graduate costs to an external organization.
F. Column I reports the tuition and mandatory fees for graduate students enrolled in 24 credit hours for the fall and spring semester. This calculation is needed to report graduate costs based on State Regents definition of full-time graduate costs.</t>
  </si>
  <si>
    <t xml:space="preserve">Tuition and Mandatory Fees for Full-Time Professional Program Students:
There are three identical worksheet forms, Professional - 1, Professional - 2, and Professional - 3, to report the student costs of professional programs. Up to three professional programs can be reported on each worksheet. If your institution has more than 9 professional programs, you may copy one of the three worksheets to a new worksheet for reporting the remaining programs. Report the average costs of books and supplies, and the average academic service fee for each professional program.
At the bottom of the worksheet is a section titled "Summary of Total Student Costs for FY2024". This section is automated with links to the various cells in this worksheet. If you observe missing data, it is probable that a link has been broken. You may either repair the link or contact Zachary to repair the link.
</t>
  </si>
  <si>
    <t xml:space="preserve">Average Academic Service Fees Calculation:
Report your institution's total budgeted FY2024 income for academic service fees in Cell D9. The budgeted academic service fee income is reported in Schedule C-1 of the FY2023 SRA3. Because the SRA3 budgeted academic service fees include income for all student levels, the institution must report the estimated amount of income and student FTE for undergraduate, graduate, special programs, and professional students. A new section assists in allocating the academic service fees (B7 to D15) and student FTE (H7 to I15) to the various worksheets. From the total budgeted academic service fee income, subtract remedial fees, electronic media fees for online courses, correspondence fees, off-campus fees, and advanced standing fees. At the bottom of the worksheet is a section titled "Summary of Total Student Costs for FY2024". This section is automated with links to the various cells in this workbook. If you observe missing data, it is probable that a link has been broken. You may either repair the link or contact Zachary to repair the link. </t>
  </si>
  <si>
    <t xml:space="preserve">Note: On June 5, 2006, Sandy and I reviewed her FY2022 tuition and mandatory forms to my FY06 student cost survey forms and noted no changes in the listing of fees. </t>
  </si>
  <si>
    <t xml:space="preserve">Reporting of Weighted Averages:
In FY2010, the College Board requested that institutions with tiered pricing to report the weighted average. Thus, if your institution has more than one level of tuition and mandatory fees, the worksheet named "College Board Weighted Avg" must be completed. This worksheet will be forwarded to the College Board. The layout was developed by Christie Hawkins at OSU and approved by the College Board.
</t>
  </si>
  <si>
    <t>Student Apartments and Board Costs for FY2022 and FY2023:
In the first section report the FY2022 and FY2023 low, high, and preferred costs to an undergraduate student sharing an apartment in a nontraditional apartment complex for the fall and spring semesters.  It is important to compare the cost of the same apartments from year to year. If a new apartment complex with "high costs" comes on line in FY2023, do not report it until FY2023 so a true cost comparison can be made between FY2023 and FY2024. The $Change and %Change will calculate automatically. For the "Low Plan", report the lowest cost rental plan available in your apartment complex. For the "High Plan", report the highest cost rental plan available in your apartment complex. For the "Preferred Plan", report the cost of the apartment plan most preferred by undergraduate students and their parents. 
Board Plan: If a board plan is available to apartment dwellers, report the low, high, and preferred meal plans available for a student contracting for a board plan. If the majority of apartment dwellers do not chose a board plan (because of kitchen amenities), leave the board plan blank and explain in the comments section. 
Do not report costs of commuter meal plans.
Apartment and Board Plans for Freshmen Students - College Board: Report the lowest apartment charge and the cost of a 19 meal plan for a freshmen student sharing a room in an university owned apartment for two semesters. If the institution does not have a 19 meal plan, report the highest meal plan available to freshmen students. For smaller institutions, the amounts reported may be the same as for undergraduates. For larger institutions, the amounts may differ depending on the number of apartments and meal plans. If the majority of apartment dwellers do not chose a board plan (because of kitchen amenities), leave the board plan blank and explain in the comments section.
NOTE: The amounts reported for the FY2022 should agree with the amounts reported on last year's report.</t>
  </si>
  <si>
    <t>At the bottom of the worksheet is a section named "Summary of Total Student Costs for FY2024 - For Full-Time Freshman Students" The tuition, mandatory fees and other costs are linked to the data in the top section of the worksheet.
The room and board section is linked to the appropriate cells in the worksheet named "Form - Room and Board - Freshmen"
Use the footnote box to describe the apartments living arrangements and amenities or any other information you want the College Board to publish.</t>
  </si>
  <si>
    <t xml:space="preserve"> College Board - FY2023 and FY2024 Student Cost Data </t>
  </si>
  <si>
    <r>
      <rPr>
        <b/>
        <u/>
        <sz val="12"/>
        <color indexed="56"/>
        <rFont val="Times New Roman"/>
        <family val="1"/>
      </rPr>
      <t>FRESHMAN COST INFORMATION, 2023/2024</t>
    </r>
    <r>
      <rPr>
        <sz val="12"/>
        <rFont val="Times New Roman"/>
        <family val="1"/>
      </rPr>
      <t xml:space="preserve">
Undergraduate full-time tuition, required fees, room and board. (If costs vary by class, provide Freshman costs.)
List the typical tuition, required fees, and room and board for a full-time undergraduate student for the </t>
    </r>
    <r>
      <rPr>
        <b/>
        <sz val="12"/>
        <rFont val="Times New Roman"/>
        <family val="1"/>
      </rPr>
      <t>FULL 2023-2024 academic year (30 semester hours or 45 quarter hours for institutions that derive annual tuition by multiplying credit hour cost by number of credits).</t>
    </r>
    <r>
      <rPr>
        <sz val="12"/>
        <rFont val="Times New Roman"/>
        <family val="1"/>
      </rPr>
      <t xml:space="preserve">
A full academic year refers to the period of time generally extending from September to June; usually equated to two semesters, two trimesters, three quarters, or the period covered by a four-one-four plan. </t>
    </r>
    <r>
      <rPr>
        <b/>
        <sz val="12"/>
        <rFont val="Times New Roman"/>
        <family val="1"/>
      </rPr>
      <t>Room and board is defined as double occupancy and 19 meals per week or the maximum meal plan.</t>
    </r>
    <r>
      <rPr>
        <sz val="12"/>
        <rFont val="Times New Roman"/>
        <family val="1"/>
      </rPr>
      <t xml:space="preserve">
Required fees include only charges that all full-time students must pay that are not included in tuition (e.g., registration, health, or activity fees). Do not include optional fees (e.g., parking, laboratory use).   [Required fees should not include application fees, orientation fees, and start-up costs such as mandatory laptop purchases.  These expenses should be described in the “other cost information”.]
</t>
    </r>
  </si>
  <si>
    <t>FY2024 Report for the College Board
Tuition and Mandatory Fees for Full-time Freshman Students</t>
  </si>
  <si>
    <t>FY2024</t>
  </si>
  <si>
    <t>FY2024 Student Cost for Undergraduate Students</t>
  </si>
  <si>
    <t>Use Fall FY2023 Student Headcount or Projected Fall FY2024 Student Headcount</t>
  </si>
  <si>
    <t>FY2024 Tuition and Mandatory Fees for Full-time Undergraduate and Graduate Students</t>
  </si>
  <si>
    <t>FY2024
Undergraduate</t>
  </si>
  <si>
    <t>FY2024 Undergraduate Guaranteed Rate</t>
  </si>
  <si>
    <t>Note 3 - The totals above must agree with your institution's FY2023 tuition and mandatory fee rates approved by the State Regents.</t>
  </si>
  <si>
    <t>FY2024 - Average Academic Service Fees Worksheet</t>
  </si>
  <si>
    <t>Report Estimated Annualized FTE for FY2024</t>
  </si>
  <si>
    <t>Note 1: Except for institutions with special programs and/or professional programs, the amounts reported on row 10 for undergraduate and row 11 for graduate (24 Hours), the academic service fees should agree with the total amount of academic service fees reported on Schedule C-1A of the FY2024 SRA3. Include both Fund 290 and Fund 700 academic service fees.</t>
  </si>
  <si>
    <t>Summary of Total Student Costs for FY2024</t>
  </si>
  <si>
    <t>Student Cost Survey FY2024</t>
  </si>
  <si>
    <t>I Amount of Academic Service Fees per FY2024 SRA3 - From Schedule C-1A - Cell D39</t>
  </si>
  <si>
    <t>See worksheet named "Form - Academic Service Fee Allocation FY2024 - Example".</t>
  </si>
  <si>
    <t>FY2024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</si>
  <si>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FY2024 tuition structure. Note 2 - The totals above should agree with your institution's tuition and mandatory fee request forms for FY2024.</t>
  </si>
  <si>
    <t>Report Projected Annualized Student FTE for FY2024</t>
  </si>
  <si>
    <t>Note 1 - For nonresident tuition: Report the "total" amount charged for nonresident tuition, which may include both resident and nonresident tuition, depending on your FY2024 tuition structure.</t>
  </si>
  <si>
    <t>Note 2 - The totals above should agree with your institution's tuition and mandatory fee request forms for FY2024.</t>
  </si>
  <si>
    <t>Books and Supplies - Costs for FY2024</t>
  </si>
  <si>
    <t>Room and Board Costs for FY2023 and FY2024</t>
  </si>
  <si>
    <t>Student Apartments and Board Costs for FY2023 and FY2024</t>
  </si>
  <si>
    <t>Summary of Meal Plans for 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</si>
</sst>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2]* #,##0.00_);_([$€-2]* \(#,##0.00\);_([$€-2]* &quot;-&quot;??_)"/>
  </numFmts>
  <fonts count="133">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2"/>
      <name val="Times New Roman"/>
      <family val="1"/>
    </font>
    <font>
      <u/>
      <sz val="10"/>
      <name val="Arial"/>
      <family val="2"/>
    </font>
    <font>
      <b/>
      <sz val="10"/>
      <name val="Times New Roman"/>
      <family val="1"/>
    </font>
    <font>
      <u/>
      <sz val="10"/>
      <name val="Times New Roman"/>
      <family val="1"/>
    </font>
    <font>
      <sz val="8"/>
      <name val="Times New Roman"/>
      <family val="1"/>
    </font>
    <font>
      <b/>
      <sz val="8"/>
      <name val="Times New Roman"/>
      <family val="1"/>
    </font>
    <font>
      <b/>
      <u/>
      <sz val="12"/>
      <name val="Times New Roman"/>
      <family val="1"/>
    </font>
    <font>
      <b/>
      <sz val="10"/>
      <name val="Arial"/>
      <family val="2"/>
    </font>
    <font>
      <b/>
      <sz val="10"/>
      <name val="Arial"/>
      <family val="2"/>
    </font>
    <font>
      <b/>
      <sz val="12"/>
      <name val="Arial"/>
      <family val="2"/>
    </font>
    <font>
      <sz val="8"/>
      <name val="Arial"/>
      <family val="2"/>
    </font>
    <font>
      <b/>
      <sz val="8"/>
      <name val="Arial"/>
      <family val="2"/>
    </font>
    <font>
      <sz val="12"/>
      <name val="Arial"/>
      <family val="2"/>
    </font>
    <font>
      <b/>
      <sz val="9"/>
      <name val="Times New Roman"/>
      <family val="1"/>
    </font>
    <font>
      <b/>
      <i/>
      <sz val="10"/>
      <name val="Times New Roman"/>
      <family val="1"/>
    </font>
    <font>
      <i/>
      <sz val="8"/>
      <name val="Times New Roman"/>
      <family val="1"/>
    </font>
    <font>
      <sz val="8"/>
      <name val="Arial"/>
      <family val="2"/>
    </font>
    <font>
      <sz val="12"/>
      <name val="Times New Roman"/>
      <family val="1"/>
    </font>
    <font>
      <b/>
      <i/>
      <u/>
      <sz val="12"/>
      <name val="Times New Roman"/>
      <family val="1"/>
    </font>
    <font>
      <sz val="10"/>
      <name val="Arial"/>
      <family val="2"/>
    </font>
    <font>
      <b/>
      <sz val="11"/>
      <name val="Times New Roman"/>
      <family val="1"/>
    </font>
    <font>
      <sz val="11"/>
      <name val="Times New Roman"/>
      <family val="1"/>
    </font>
    <font>
      <sz val="7"/>
      <name val="Arial"/>
      <family val="2"/>
    </font>
    <font>
      <b/>
      <i/>
      <sz val="12"/>
      <name val="Times New Roman"/>
      <family val="1"/>
    </font>
    <font>
      <sz val="9"/>
      <name val="Arial"/>
      <family val="2"/>
    </font>
    <font>
      <sz val="9"/>
      <name val="Times New Roman"/>
      <family val="1"/>
    </font>
    <font>
      <b/>
      <i/>
      <sz val="12"/>
      <name val="Arial"/>
      <family val="2"/>
    </font>
    <font>
      <sz val="10"/>
      <color indexed="10"/>
      <name val="Arial"/>
      <family val="2"/>
    </font>
    <font>
      <sz val="8"/>
      <color indexed="10"/>
      <name val="Times New Roman"/>
      <family val="1"/>
    </font>
    <font>
      <sz val="9"/>
      <color indexed="10"/>
      <name val="Times New Roman"/>
      <family val="1"/>
    </font>
    <font>
      <b/>
      <sz val="10"/>
      <color indexed="10"/>
      <name val="Times New Roman"/>
      <family val="1"/>
    </font>
    <font>
      <sz val="10"/>
      <color indexed="10"/>
      <name val="Times New Roman"/>
      <family val="1"/>
    </font>
    <font>
      <b/>
      <sz val="13"/>
      <name val="Times New Roman"/>
      <family val="1"/>
    </font>
    <font>
      <sz val="10"/>
      <name val="Arial"/>
      <family val="2"/>
    </font>
    <font>
      <sz val="8"/>
      <color indexed="81"/>
      <name val="Tahoma"/>
      <family val="2"/>
    </font>
    <font>
      <b/>
      <sz val="11"/>
      <name val="Arial"/>
      <family val="2"/>
    </font>
    <font>
      <sz val="10"/>
      <name val="Times New Roman"/>
      <family val="1"/>
    </font>
    <font>
      <sz val="8"/>
      <name val="Times New Roman"/>
      <family val="1"/>
    </font>
    <font>
      <sz val="10"/>
      <color indexed="12"/>
      <name val="Times New Roman"/>
      <family val="1"/>
    </font>
    <font>
      <sz val="10"/>
      <color indexed="12"/>
      <name val="Arial"/>
      <family val="2"/>
    </font>
    <font>
      <b/>
      <sz val="12"/>
      <color indexed="10"/>
      <name val="Times New Roman"/>
      <family val="1"/>
    </font>
    <font>
      <b/>
      <sz val="14"/>
      <name val="Times New Roman"/>
      <family val="1"/>
    </font>
    <font>
      <sz val="10"/>
      <name val="Calibri"/>
      <family val="2"/>
    </font>
    <font>
      <sz val="10"/>
      <color indexed="10"/>
      <name val="Calibri"/>
      <family val="2"/>
    </font>
    <font>
      <b/>
      <u/>
      <sz val="12"/>
      <color indexed="12"/>
      <name val="Times New Roman"/>
      <family val="1"/>
    </font>
    <font>
      <sz val="7"/>
      <name val="Arial"/>
      <family val="2"/>
    </font>
    <font>
      <u/>
      <sz val="10"/>
      <color indexed="10"/>
      <name val="Times New Roman"/>
      <family val="1"/>
    </font>
    <font>
      <b/>
      <sz val="10"/>
      <color indexed="12"/>
      <name val="Times New Roman"/>
      <family val="1"/>
    </font>
    <font>
      <b/>
      <sz val="10"/>
      <color rgb="FFFF0000"/>
      <name val="Times New Roman"/>
      <family val="1"/>
    </font>
    <font>
      <sz val="11"/>
      <name val="Arial"/>
      <family val="2"/>
    </font>
    <font>
      <sz val="10"/>
      <color rgb="FFFF0000"/>
      <name val="Times New Roman"/>
      <family val="1"/>
    </font>
    <font>
      <sz val="10"/>
      <color theme="1"/>
      <name val="Times New Roman"/>
      <family val="1"/>
    </font>
    <font>
      <sz val="10"/>
      <color theme="1"/>
      <name val="Arial"/>
      <family val="2"/>
    </font>
    <font>
      <strike/>
      <sz val="10"/>
      <color indexed="10"/>
      <name val="Times New Roman"/>
      <family val="1"/>
    </font>
    <font>
      <sz val="9"/>
      <color rgb="FFFF0000"/>
      <name val="Adobe Caslon Pro"/>
      <family val="1"/>
    </font>
    <font>
      <sz val="10"/>
      <color rgb="FF0000FF"/>
      <name val="Times New Roman"/>
      <family val="1"/>
    </font>
    <font>
      <sz val="10"/>
      <color rgb="FFFF0000"/>
      <name val="Arial"/>
      <family val="2"/>
    </font>
    <font>
      <sz val="10"/>
      <color rgb="FF0000FF"/>
      <name val="Arial"/>
      <family val="2"/>
    </font>
    <font>
      <sz val="14"/>
      <name val="Times New Roman"/>
      <family val="1"/>
    </font>
    <font>
      <u/>
      <sz val="10"/>
      <color theme="10"/>
      <name val="Arial"/>
      <family val="2"/>
    </font>
    <font>
      <b/>
      <sz val="25"/>
      <color rgb="FF444444"/>
      <name val="Arial"/>
      <family val="2"/>
    </font>
    <font>
      <b/>
      <sz val="16"/>
      <color rgb="FF808080"/>
      <name val="Arial"/>
      <family val="2"/>
    </font>
    <font>
      <sz val="9"/>
      <color rgb="FF444444"/>
      <name val="Arial"/>
      <family val="2"/>
    </font>
    <font>
      <sz val="9"/>
      <color rgb="FFFF0000"/>
      <name val="Arial"/>
      <family val="2"/>
    </font>
    <font>
      <i/>
      <sz val="11"/>
      <name val="Times New Roman"/>
      <family val="1"/>
    </font>
    <font>
      <b/>
      <i/>
      <u/>
      <sz val="11"/>
      <name val="Times New Roman"/>
      <family val="1"/>
    </font>
    <font>
      <b/>
      <sz val="8"/>
      <color rgb="FF0000FF"/>
      <name val="Times New Roman"/>
      <family val="1"/>
    </font>
    <font>
      <b/>
      <sz val="11"/>
      <color rgb="FF0000FF"/>
      <name val="Times New Roman"/>
      <family val="1"/>
    </font>
    <font>
      <b/>
      <sz val="12"/>
      <color rgb="FF0000FF"/>
      <name val="Times New Roman"/>
      <family val="1"/>
    </font>
    <font>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1"/>
      <color theme="10"/>
      <name val="Calibri"/>
      <family val="2"/>
      <scheme val="minor"/>
    </font>
    <font>
      <b/>
      <sz val="11"/>
      <color rgb="FFFF0000"/>
      <name val="Times New Roman"/>
      <family val="1"/>
    </font>
    <font>
      <sz val="10"/>
      <name val="Palatino"/>
      <family val="1"/>
    </font>
    <font>
      <sz val="10"/>
      <name val="Times New Roman"/>
      <family val="1"/>
    </font>
    <font>
      <u/>
      <sz val="10"/>
      <color indexed="12"/>
      <name val="Arial"/>
      <family val="2"/>
    </font>
    <font>
      <sz val="10"/>
      <color indexed="8"/>
      <name val="Times New Roman"/>
      <family val="1"/>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ourier"/>
      <family val="3"/>
    </font>
    <font>
      <sz val="10"/>
      <color indexed="8"/>
      <name val="Arial"/>
      <family val="2"/>
    </font>
    <font>
      <sz val="10"/>
      <name val="Courier New"/>
      <family val="3"/>
    </font>
    <font>
      <sz val="7"/>
      <name val="Helvetica"/>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u/>
      <sz val="10"/>
      <color theme="10"/>
      <name val="Courier"/>
      <family val="3"/>
    </font>
    <font>
      <sz val="11"/>
      <color indexed="52"/>
      <name val="Calibri"/>
      <family val="2"/>
      <scheme val="minor"/>
    </font>
    <font>
      <sz val="11"/>
      <color indexed="60"/>
      <name val="Calibri"/>
      <family val="2"/>
      <scheme val="minor"/>
    </font>
    <font>
      <sz val="12"/>
      <color theme="1"/>
      <name val="Calibri"/>
      <family val="2"/>
      <scheme val="minor"/>
    </font>
    <font>
      <sz val="12"/>
      <color theme="1"/>
      <name val="Calibri"/>
      <family val="2"/>
      <charset val="129"/>
      <scheme val="minor"/>
    </font>
    <font>
      <b/>
      <sz val="18"/>
      <color indexed="56"/>
      <name val="Cambria"/>
      <family val="2"/>
      <scheme val="major"/>
    </font>
    <font>
      <sz val="12"/>
      <name val="Arial MT"/>
    </font>
    <font>
      <u/>
      <sz val="10"/>
      <color theme="10"/>
      <name val="Times New Roman"/>
      <family val="1"/>
    </font>
    <font>
      <u/>
      <sz val="12"/>
      <name val="Times New Roman"/>
      <family val="1"/>
    </font>
    <font>
      <b/>
      <u/>
      <sz val="12"/>
      <color indexed="56"/>
      <name val="Times New Roman"/>
      <family val="1"/>
    </font>
  </fonts>
  <fills count="73">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9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2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double">
        <color indexed="64"/>
      </bottom>
      <diagonal/>
    </border>
    <border>
      <left/>
      <right/>
      <top style="medium">
        <color indexed="64"/>
      </top>
      <bottom style="hair">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thin">
        <color indexed="64"/>
      </top>
      <bottom style="hair">
        <color indexed="64"/>
      </bottom>
      <diagonal/>
    </border>
    <border>
      <left style="hair">
        <color indexed="64"/>
      </left>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double">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1"/>
      </left>
      <right/>
      <top style="thick">
        <color indexed="21"/>
      </top>
      <bottom/>
      <diagonal/>
    </border>
  </borders>
  <cellStyleXfs count="6421">
    <xf numFmtId="0" fontId="0" fillId="0" borderId="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6" fillId="41" borderId="0" applyNumberFormat="0" applyBorder="0" applyAlignment="0" applyProtection="0"/>
    <xf numFmtId="0" fontId="77" fillId="42" borderId="99" applyNumberFormat="0" applyAlignment="0" applyProtection="0"/>
    <xf numFmtId="0" fontId="78" fillId="43" borderId="100"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79" fillId="0" borderId="0" applyNumberFormat="0" applyFill="0" applyBorder="0" applyAlignment="0" applyProtection="0"/>
    <xf numFmtId="0" fontId="80" fillId="44" borderId="0" applyNumberFormat="0" applyBorder="0" applyAlignment="0" applyProtection="0"/>
    <xf numFmtId="0" fontId="81" fillId="0" borderId="101" applyNumberFormat="0" applyFill="0" applyAlignment="0" applyProtection="0"/>
    <xf numFmtId="0" fontId="82" fillId="0" borderId="102" applyNumberFormat="0" applyFill="0" applyAlignment="0" applyProtection="0"/>
    <xf numFmtId="0" fontId="83" fillId="0" borderId="103" applyNumberFormat="0" applyFill="0" applyAlignment="0" applyProtection="0"/>
    <xf numFmtId="0" fontId="83" fillId="0" borderId="0" applyNumberFormat="0" applyFill="0" applyBorder="0" applyAlignment="0" applyProtection="0"/>
    <xf numFmtId="0" fontId="84" fillId="45" borderId="99" applyNumberFormat="0" applyAlignment="0" applyProtection="0"/>
    <xf numFmtId="0" fontId="85" fillId="0" borderId="104" applyNumberFormat="0" applyFill="0" applyAlignment="0" applyProtection="0"/>
    <xf numFmtId="0" fontId="86" fillId="46" borderId="0" applyNumberFormat="0" applyBorder="0" applyAlignment="0" applyProtection="0"/>
    <xf numFmtId="0" fontId="2" fillId="47" borderId="105" applyNumberFormat="0" applyFont="0" applyAlignment="0" applyProtection="0"/>
    <xf numFmtId="0" fontId="87" fillId="42" borderId="106" applyNumberFormat="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107" applyNumberFormat="0" applyFill="0" applyAlignment="0" applyProtection="0"/>
    <xf numFmtId="0" fontId="90" fillId="0" borderId="0" applyNumberFormat="0" applyFill="0" applyBorder="0" applyAlignment="0" applyProtection="0"/>
    <xf numFmtId="0" fontId="64" fillId="0" borderId="0" applyNumberFormat="0" applyFill="0" applyBorder="0" applyAlignment="0" applyProtection="0"/>
    <xf numFmtId="0" fontId="91"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75" fillId="34" borderId="0" applyNumberFormat="0" applyBorder="0" applyAlignment="0" applyProtection="0"/>
    <xf numFmtId="0" fontId="94"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0" fontId="1" fillId="0" borderId="0"/>
    <xf numFmtId="0" fontId="1" fillId="17"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9" fontId="3" fillId="0" borderId="0" applyFont="0" applyFill="0" applyBorder="0" applyAlignment="0" applyProtection="0"/>
    <xf numFmtId="167" fontId="9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7" fontId="4" fillId="0" borderId="0"/>
    <xf numFmtId="167" fontId="4" fillId="0" borderId="0"/>
    <xf numFmtId="167" fontId="4" fillId="0" borderId="0"/>
    <xf numFmtId="167" fontId="4" fillId="0" borderId="0"/>
    <xf numFmtId="167" fontId="3" fillId="0" borderId="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167" fontId="4" fillId="0" borderId="0"/>
    <xf numFmtId="167"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167"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7" fontId="3" fillId="0" borderId="0"/>
    <xf numFmtId="9" fontId="3"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43" fontId="4" fillId="0" borderId="0" applyFont="0" applyFill="0" applyBorder="0" applyAlignment="0" applyProtection="0"/>
    <xf numFmtId="167" fontId="1" fillId="0" borderId="0"/>
    <xf numFmtId="167" fontId="3" fillId="0" borderId="0"/>
    <xf numFmtId="167" fontId="4" fillId="0" borderId="0"/>
    <xf numFmtId="9" fontId="3" fillId="0" borderId="0" applyFont="0" applyFill="0" applyBorder="0" applyAlignment="0" applyProtection="0"/>
    <xf numFmtId="43" fontId="4" fillId="0" borderId="0" applyFont="0" applyFill="0" applyBorder="0" applyAlignment="0" applyProtection="0"/>
    <xf numFmtId="167" fontId="1" fillId="0" borderId="0"/>
    <xf numFmtId="167" fontId="3" fillId="0" borderId="0"/>
    <xf numFmtId="9" fontId="3"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40" fontId="9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97" fillId="0" borderId="0" applyFont="0" applyFill="0" applyBorder="0" applyAlignment="0" applyProtection="0"/>
    <xf numFmtId="44" fontId="4" fillId="0" borderId="0" applyFont="0" applyFill="0" applyBorder="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9" fontId="97" fillId="0" borderId="0" applyFont="0" applyFill="0" applyBorder="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43" fontId="3"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167"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5" fontId="3" fillId="0" borderId="0" applyFon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91"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39" fontId="123"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39" fontId="115" fillId="0" borderId="0"/>
    <xf numFmtId="167" fontId="1" fillId="0" borderId="0"/>
    <xf numFmtId="167" fontId="98" fillId="0" borderId="0"/>
    <xf numFmtId="39" fontId="115" fillId="0" borderId="0"/>
    <xf numFmtId="167" fontId="1" fillId="0" borderId="0"/>
    <xf numFmtId="167" fontId="98"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116"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37" fontId="115" fillId="0" borderId="0"/>
    <xf numFmtId="167" fontId="1" fillId="0" borderId="0"/>
    <xf numFmtId="167" fontId="1" fillId="0" borderId="0"/>
    <xf numFmtId="167" fontId="1" fillId="0" borderId="0"/>
    <xf numFmtId="167" fontId="1" fillId="0" borderId="0"/>
    <xf numFmtId="167" fontId="98" fillId="0" borderId="0"/>
    <xf numFmtId="167" fontId="98" fillId="0" borderId="0"/>
    <xf numFmtId="167" fontId="1" fillId="0" borderId="0"/>
    <xf numFmtId="167" fontId="98" fillId="0" borderId="0"/>
    <xf numFmtId="167" fontId="1" fillId="0" borderId="0"/>
    <xf numFmtId="167" fontId="1" fillId="0" borderId="0"/>
    <xf numFmtId="167" fontId="98" fillId="0" borderId="0"/>
    <xf numFmtId="167" fontId="98" fillId="0" borderId="0"/>
    <xf numFmtId="167" fontId="1" fillId="0" borderId="0"/>
    <xf numFmtId="167" fontId="1" fillId="0" borderId="0"/>
    <xf numFmtId="167" fontId="98"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1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7"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167" fontId="118" fillId="0" borderId="3">
      <alignment horizontal="center"/>
    </xf>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29" fillId="0" borderId="0"/>
    <xf numFmtId="167" fontId="129" fillId="0" borderId="0"/>
    <xf numFmtId="167" fontId="1" fillId="0" borderId="0"/>
    <xf numFmtId="167" fontId="129" fillId="0" borderId="0"/>
    <xf numFmtId="167" fontId="129" fillId="0" borderId="0"/>
    <xf numFmtId="167" fontId="129" fillId="0" borderId="0"/>
    <xf numFmtId="44" fontId="1" fillId="0" borderId="0" applyFont="0" applyFill="0" applyBorder="0" applyAlignment="0" applyProtection="0"/>
    <xf numFmtId="167" fontId="129" fillId="0" borderId="0"/>
    <xf numFmtId="167" fontId="1" fillId="0" borderId="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4" fillId="0" borderId="0"/>
    <xf numFmtId="167" fontId="3" fillId="0" borderId="0"/>
    <xf numFmtId="167" fontId="4" fillId="0" borderId="0"/>
    <xf numFmtId="167" fontId="4" fillId="0" borderId="0"/>
    <xf numFmtId="167" fontId="4" fillId="0" borderId="0"/>
    <xf numFmtId="167" fontId="4" fillId="0" borderId="0"/>
    <xf numFmtId="167" fontId="3"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4" fillId="0" borderId="0"/>
    <xf numFmtId="167" fontId="3"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30" fillId="0" borderId="0" applyNumberFormat="0" applyFill="0" applyBorder="0" applyAlignment="0" applyProtection="0"/>
    <xf numFmtId="167" fontId="3"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1" fillId="0" borderId="0"/>
    <xf numFmtId="167" fontId="3"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109" fillId="0" borderId="143" applyNumberFormat="0" applyFill="0" applyAlignment="0" applyProtection="0"/>
    <xf numFmtId="167" fontId="3" fillId="0" borderId="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17" fillId="0" borderId="0"/>
    <xf numFmtId="167" fontId="9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09"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3"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24" fillId="0" borderId="143" applyNumberFormat="0" applyFill="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3" fillId="0" borderId="0"/>
    <xf numFmtId="167" fontId="4" fillId="0" borderId="0"/>
    <xf numFmtId="167" fontId="4" fillId="0" borderId="0"/>
    <xf numFmtId="167" fontId="1" fillId="0" borderId="0"/>
    <xf numFmtId="167" fontId="1" fillId="17" borderId="0" applyNumberFormat="0" applyBorder="0" applyAlignment="0" applyProtection="0"/>
    <xf numFmtId="167" fontId="1" fillId="50" borderId="0" applyNumberFormat="0" applyBorder="0" applyAlignment="0" applyProtection="0"/>
    <xf numFmtId="167" fontId="1" fillId="18" borderId="0" applyNumberFormat="0" applyBorder="0" applyAlignment="0" applyProtection="0"/>
    <xf numFmtId="167" fontId="1" fillId="51" borderId="0" applyNumberFormat="0" applyBorder="0" applyAlignment="0" applyProtection="0"/>
    <xf numFmtId="167" fontId="1" fillId="19" borderId="0" applyNumberFormat="0" applyBorder="0" applyAlignment="0" applyProtection="0"/>
    <xf numFmtId="167" fontId="1" fillId="52" borderId="0" applyNumberFormat="0" applyBorder="0" applyAlignment="0" applyProtection="0"/>
    <xf numFmtId="167" fontId="1" fillId="20" borderId="0" applyNumberFormat="0" applyBorder="0" applyAlignment="0" applyProtection="0"/>
    <xf numFmtId="167" fontId="1" fillId="53" borderId="0" applyNumberFormat="0" applyBorder="0" applyAlignment="0" applyProtection="0"/>
    <xf numFmtId="167" fontId="1" fillId="21" borderId="0" applyNumberFormat="0" applyBorder="0" applyAlignment="0" applyProtection="0"/>
    <xf numFmtId="167" fontId="1" fillId="22" borderId="0" applyNumberFormat="0" applyBorder="0" applyAlignment="0" applyProtection="0"/>
    <xf numFmtId="167" fontId="1" fillId="68" borderId="0" applyNumberFormat="0" applyBorder="0" applyAlignment="0" applyProtection="0"/>
    <xf numFmtId="167" fontId="1" fillId="23" borderId="0" applyNumberFormat="0" applyBorder="0" applyAlignment="0" applyProtection="0"/>
    <xf numFmtId="167" fontId="1" fillId="56" borderId="0" applyNumberFormat="0" applyBorder="0" applyAlignment="0" applyProtection="0"/>
    <xf numFmtId="167" fontId="1" fillId="24" borderId="0" applyNumberFormat="0" applyBorder="0" applyAlignment="0" applyProtection="0"/>
    <xf numFmtId="167" fontId="1" fillId="25" borderId="0" applyNumberFormat="0" applyBorder="0" applyAlignment="0" applyProtection="0"/>
    <xf numFmtId="167" fontId="1" fillId="58" borderId="0" applyNumberFormat="0" applyBorder="0" applyAlignment="0" applyProtection="0"/>
    <xf numFmtId="167" fontId="1" fillId="26" borderId="0" applyNumberFormat="0" applyBorder="0" applyAlignment="0" applyProtection="0"/>
    <xf numFmtId="167" fontId="1" fillId="53" borderId="0" applyNumberFormat="0" applyBorder="0" applyAlignment="0" applyProtection="0"/>
    <xf numFmtId="167" fontId="1" fillId="27" borderId="0" applyNumberFormat="0" applyBorder="0" applyAlignment="0" applyProtection="0"/>
    <xf numFmtId="167" fontId="1" fillId="56" borderId="0" applyNumberFormat="0" applyBorder="0" applyAlignment="0" applyProtection="0"/>
    <xf numFmtId="167" fontId="1" fillId="28"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17"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37" fontId="11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6" fillId="0" borderId="0" applyFont="0" applyFill="0" applyBorder="0" applyAlignment="0" applyProtection="0"/>
    <xf numFmtId="37" fontId="115"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95" fillId="0" borderId="0" applyNumberFormat="0" applyFill="0" applyBorder="0" applyAlignment="0" applyProtection="0">
      <alignment vertical="top"/>
      <protection locked="0"/>
    </xf>
    <xf numFmtId="167" fontId="95" fillId="0" borderId="0" applyNumberFormat="0" applyFill="0" applyBorder="0" applyAlignment="0" applyProtection="0">
      <alignment vertical="top"/>
      <protection locked="0"/>
    </xf>
    <xf numFmtId="167" fontId="4" fillId="0" borderId="0"/>
    <xf numFmtId="167" fontId="4" fillId="0" borderId="0"/>
    <xf numFmtId="167" fontId="4" fillId="0" borderId="0"/>
    <xf numFmtId="167" fontId="4" fillId="0" borderId="0"/>
    <xf numFmtId="167" fontId="3" fillId="0" borderId="0"/>
    <xf numFmtId="167" fontId="4" fillId="0" borderId="0"/>
    <xf numFmtId="167" fontId="3" fillId="0" borderId="0"/>
    <xf numFmtId="167" fontId="4"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9" fontId="1" fillId="0" borderId="0" applyFont="0" applyFill="0" applyBorder="0" applyAlignment="0" applyProtection="0"/>
    <xf numFmtId="167" fontId="4" fillId="0" borderId="0"/>
    <xf numFmtId="167" fontId="1" fillId="0" borderId="0"/>
    <xf numFmtId="167" fontId="3" fillId="0" borderId="0"/>
    <xf numFmtId="167" fontId="4"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4" fillId="0" borderId="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88" fillId="0" borderId="0" applyNumberFormat="0" applyFill="0" applyBorder="0" applyAlignment="0" applyProtection="0"/>
    <xf numFmtId="167" fontId="81" fillId="0" borderId="101" applyNumberFormat="0" applyFill="0" applyAlignment="0" applyProtection="0"/>
    <xf numFmtId="167" fontId="82" fillId="0" borderId="102" applyNumberFormat="0" applyFill="0" applyAlignment="0" applyProtection="0"/>
    <xf numFmtId="167" fontId="83" fillId="0" borderId="103" applyNumberFormat="0" applyFill="0" applyAlignment="0" applyProtection="0"/>
    <xf numFmtId="167" fontId="83" fillId="0" borderId="0" applyNumberFormat="0" applyFill="0" applyBorder="0" applyAlignment="0" applyProtection="0"/>
    <xf numFmtId="167" fontId="80" fillId="44" borderId="0" applyNumberFormat="0" applyBorder="0" applyAlignment="0" applyProtection="0"/>
    <xf numFmtId="167" fontId="76" fillId="41" borderId="0" applyNumberFormat="0" applyBorder="0" applyAlignment="0" applyProtection="0"/>
    <xf numFmtId="167" fontId="86" fillId="46" borderId="0" applyNumberFormat="0" applyBorder="0" applyAlignment="0" applyProtection="0"/>
    <xf numFmtId="167" fontId="84" fillId="45" borderId="99" applyNumberFormat="0" applyAlignment="0" applyProtection="0"/>
    <xf numFmtId="167" fontId="87" fillId="42" borderId="106" applyNumberFormat="0" applyAlignment="0" applyProtection="0"/>
    <xf numFmtId="167" fontId="77" fillId="42" borderId="99" applyNumberFormat="0" applyAlignment="0" applyProtection="0"/>
    <xf numFmtId="167" fontId="85" fillId="0" borderId="104" applyNumberFormat="0" applyFill="0" applyAlignment="0" applyProtection="0"/>
    <xf numFmtId="167" fontId="78" fillId="43" borderId="100" applyNumberFormat="0" applyAlignment="0" applyProtection="0"/>
    <xf numFmtId="167" fontId="90" fillId="0" borderId="0" applyNumberFormat="0" applyFill="0" applyBorder="0" applyAlignment="0" applyProtection="0"/>
    <xf numFmtId="167" fontId="79" fillId="0" borderId="0" applyNumberFormat="0" applyFill="0" applyBorder="0" applyAlignment="0" applyProtection="0"/>
    <xf numFmtId="167" fontId="89" fillId="0" borderId="107" applyNumberFormat="0" applyFill="0" applyAlignment="0" applyProtection="0"/>
    <xf numFmtId="167" fontId="75" fillId="35" borderId="0" applyNumberFormat="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75" fillId="29" borderId="0" applyNumberFormat="0" applyBorder="0" applyAlignment="0" applyProtection="0"/>
    <xf numFmtId="167" fontId="75" fillId="36"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75" fillId="30" borderId="0" applyNumberFormat="0" applyBorder="0" applyAlignment="0" applyProtection="0"/>
    <xf numFmtId="167" fontId="75" fillId="37"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75" fillId="31" borderId="0" applyNumberFormat="0" applyBorder="0" applyAlignment="0" applyProtection="0"/>
    <xf numFmtId="167" fontId="75" fillId="38"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75" fillId="32" borderId="0" applyNumberFormat="0" applyBorder="0" applyAlignment="0" applyProtection="0"/>
    <xf numFmtId="167" fontId="75" fillId="39"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75" fillId="33" borderId="0" applyNumberFormat="0" applyBorder="0" applyAlignment="0" applyProtection="0"/>
    <xf numFmtId="167" fontId="75" fillId="40"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75" fillId="34"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3" fillId="0" borderId="0"/>
    <xf numFmtId="167" fontId="98" fillId="50" borderId="0" applyNumberFormat="0" applyBorder="0" applyAlignment="0" applyProtection="0"/>
    <xf numFmtId="167" fontId="98" fillId="51" borderId="0" applyNumberFormat="0" applyBorder="0" applyAlignment="0" applyProtection="0"/>
    <xf numFmtId="167" fontId="98" fillId="52" borderId="0" applyNumberFormat="0" applyBorder="0" applyAlignment="0" applyProtection="0"/>
    <xf numFmtId="167" fontId="98" fillId="53" borderId="0" applyNumberFormat="0" applyBorder="0" applyAlignment="0" applyProtection="0"/>
    <xf numFmtId="167" fontId="98" fillId="54" borderId="0" applyNumberFormat="0" applyBorder="0" applyAlignment="0" applyProtection="0"/>
    <xf numFmtId="167" fontId="98" fillId="55" borderId="0" applyNumberFormat="0" applyBorder="0" applyAlignment="0" applyProtection="0"/>
    <xf numFmtId="167" fontId="98" fillId="56" borderId="0" applyNumberFormat="0" applyBorder="0" applyAlignment="0" applyProtection="0"/>
    <xf numFmtId="167" fontId="98" fillId="57" borderId="0" applyNumberFormat="0" applyBorder="0" applyAlignment="0" applyProtection="0"/>
    <xf numFmtId="167" fontId="98" fillId="58" borderId="0" applyNumberFormat="0" applyBorder="0" applyAlignment="0" applyProtection="0"/>
    <xf numFmtId="167" fontId="98" fillId="53" borderId="0" applyNumberFormat="0" applyBorder="0" applyAlignment="0" applyProtection="0"/>
    <xf numFmtId="167" fontId="98" fillId="56" borderId="0" applyNumberFormat="0" applyBorder="0" applyAlignment="0" applyProtection="0"/>
    <xf numFmtId="167" fontId="98" fillId="59" borderId="0" applyNumberFormat="0" applyBorder="0" applyAlignment="0" applyProtection="0"/>
    <xf numFmtId="167" fontId="99" fillId="60" borderId="0" applyNumberFormat="0" applyBorder="0" applyAlignment="0" applyProtection="0"/>
    <xf numFmtId="167" fontId="99" fillId="57" borderId="0" applyNumberFormat="0" applyBorder="0" applyAlignment="0" applyProtection="0"/>
    <xf numFmtId="167" fontId="99" fillId="58"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3" borderId="0" applyNumberFormat="0" applyBorder="0" applyAlignment="0" applyProtection="0"/>
    <xf numFmtId="167" fontId="99" fillId="64" borderId="0" applyNumberFormat="0" applyBorder="0" applyAlignment="0" applyProtection="0"/>
    <xf numFmtId="167" fontId="99" fillId="65" borderId="0" applyNumberFormat="0" applyBorder="0" applyAlignment="0" applyProtection="0"/>
    <xf numFmtId="167" fontId="99" fillId="66" borderId="0" applyNumberFormat="0" applyBorder="0" applyAlignment="0" applyProtection="0"/>
    <xf numFmtId="167" fontId="99" fillId="61" borderId="0" applyNumberFormat="0" applyBorder="0" applyAlignment="0" applyProtection="0"/>
    <xf numFmtId="167" fontId="99" fillId="62" borderId="0" applyNumberFormat="0" applyBorder="0" applyAlignment="0" applyProtection="0"/>
    <xf numFmtId="167" fontId="99" fillId="67" borderId="0" applyNumberFormat="0" applyBorder="0" applyAlignment="0" applyProtection="0"/>
    <xf numFmtId="167" fontId="100" fillId="51" borderId="0" applyNumberFormat="0" applyBorder="0" applyAlignment="0" applyProtection="0"/>
    <xf numFmtId="167" fontId="101" fillId="68" borderId="138" applyNumberFormat="0" applyAlignment="0" applyProtection="0"/>
    <xf numFmtId="167" fontId="102" fillId="69" borderId="139" applyNumberFormat="0" applyAlignment="0" applyProtection="0"/>
    <xf numFmtId="167" fontId="103" fillId="0" borderId="0" applyNumberFormat="0" applyFill="0" applyBorder="0" applyAlignment="0" applyProtection="0"/>
    <xf numFmtId="167" fontId="104" fillId="52" borderId="0" applyNumberFormat="0" applyBorder="0" applyAlignment="0" applyProtection="0"/>
    <xf numFmtId="167" fontId="105" fillId="0" borderId="140" applyNumberFormat="0" applyFill="0" applyAlignment="0" applyProtection="0"/>
    <xf numFmtId="167" fontId="106" fillId="0" borderId="141" applyNumberFormat="0" applyFill="0" applyAlignment="0" applyProtection="0"/>
    <xf numFmtId="167" fontId="107" fillId="0" borderId="142" applyNumberFormat="0" applyFill="0" applyAlignment="0" applyProtection="0"/>
    <xf numFmtId="167" fontId="107" fillId="0" borderId="0" applyNumberFormat="0" applyFill="0" applyBorder="0" applyAlignment="0" applyProtection="0"/>
    <xf numFmtId="167" fontId="108" fillId="55" borderId="138" applyNumberFormat="0" applyAlignment="0" applyProtection="0"/>
    <xf numFmtId="167" fontId="109" fillId="0" borderId="143" applyNumberFormat="0" applyFill="0" applyAlignment="0" applyProtection="0"/>
    <xf numFmtId="167" fontId="110" fillId="70" borderId="0" applyNumberFormat="0" applyBorder="0" applyAlignment="0" applyProtection="0"/>
    <xf numFmtId="167" fontId="4" fillId="0" borderId="0"/>
    <xf numFmtId="167" fontId="4" fillId="71" borderId="144" applyNumberFormat="0" applyFont="0" applyAlignment="0" applyProtection="0"/>
    <xf numFmtId="167" fontId="111" fillId="68" borderId="145" applyNumberFormat="0" applyAlignment="0" applyProtection="0"/>
    <xf numFmtId="167" fontId="112" fillId="0" borderId="0" applyNumberFormat="0" applyFill="0" applyBorder="0" applyAlignment="0" applyProtection="0"/>
    <xf numFmtId="167" fontId="113" fillId="0" borderId="146" applyNumberFormat="0" applyFill="0" applyAlignment="0" applyProtection="0"/>
    <xf numFmtId="167" fontId="114" fillId="0" borderId="0" applyNumberFormat="0" applyFill="0" applyBorder="0" applyAlignment="0" applyProtection="0"/>
    <xf numFmtId="167" fontId="96" fillId="72" borderId="147" applyNumberFormat="0" applyBorder="0" applyAlignment="0"/>
    <xf numFmtId="167" fontId="4" fillId="0" borderId="0"/>
    <xf numFmtId="167" fontId="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4" fillId="0" borderId="0"/>
    <xf numFmtId="167" fontId="109" fillId="0" borderId="143" applyNumberFormat="0" applyFill="0" applyAlignment="0" applyProtection="0"/>
    <xf numFmtId="167" fontId="3" fillId="0" borderId="0"/>
    <xf numFmtId="167" fontId="64"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91" fillId="0" borderId="0" applyNumberFormat="0" applyFill="0" applyBorder="0" applyAlignment="0" applyProtection="0"/>
    <xf numFmtId="167" fontId="115"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97"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167" fontId="75" fillId="60" borderId="0" applyNumberFormat="0" applyBorder="0" applyAlignment="0" applyProtection="0"/>
    <xf numFmtId="167" fontId="75" fillId="57" borderId="0" applyNumberFormat="0" applyBorder="0" applyAlignment="0" applyProtection="0"/>
    <xf numFmtId="167" fontId="75" fillId="58" borderId="0" applyNumberFormat="0" applyBorder="0" applyAlignment="0" applyProtection="0"/>
    <xf numFmtId="167" fontId="75" fillId="61" borderId="0" applyNumberFormat="0" applyBorder="0" applyAlignment="0" applyProtection="0"/>
    <xf numFmtId="167" fontId="75" fillId="62" borderId="0" applyNumberFormat="0" applyBorder="0" applyAlignment="0" applyProtection="0"/>
    <xf numFmtId="167" fontId="75" fillId="63" borderId="0" applyNumberFormat="0" applyBorder="0" applyAlignment="0" applyProtection="0"/>
    <xf numFmtId="167" fontId="75" fillId="64" borderId="0" applyNumberFormat="0" applyBorder="0" applyAlignment="0" applyProtection="0"/>
    <xf numFmtId="167" fontId="75" fillId="65" borderId="0" applyNumberFormat="0" applyBorder="0" applyAlignment="0" applyProtection="0"/>
    <xf numFmtId="167" fontId="75" fillId="66" borderId="0" applyNumberFormat="0" applyBorder="0" applyAlignment="0" applyProtection="0"/>
    <xf numFmtId="167" fontId="75" fillId="61" borderId="0" applyNumberFormat="0" applyBorder="0" applyAlignment="0" applyProtection="0"/>
    <xf numFmtId="167" fontId="75" fillId="67" borderId="0" applyNumberFormat="0" applyBorder="0" applyAlignment="0" applyProtection="0"/>
    <xf numFmtId="167" fontId="76" fillId="51" borderId="0" applyNumberFormat="0" applyBorder="0" applyAlignment="0" applyProtection="0"/>
    <xf numFmtId="167" fontId="119" fillId="68" borderId="99"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0" fillId="52" borderId="0" applyNumberFormat="0" applyBorder="0" applyAlignment="0" applyProtection="0"/>
    <xf numFmtId="167" fontId="120" fillId="0" borderId="140" applyNumberFormat="0" applyFill="0" applyAlignment="0" applyProtection="0"/>
    <xf numFmtId="167" fontId="121" fillId="0" borderId="141" applyNumberFormat="0" applyFill="0" applyAlignment="0" applyProtection="0"/>
    <xf numFmtId="167" fontId="122" fillId="0" borderId="142" applyNumberFormat="0" applyFill="0" applyAlignment="0" applyProtection="0"/>
    <xf numFmtId="167" fontId="122" fillId="0" borderId="142" applyNumberFormat="0" applyFill="0" applyAlignment="0" applyProtection="0"/>
    <xf numFmtId="167" fontId="122" fillId="0" borderId="0" applyNumberFormat="0" applyFill="0" applyBorder="0" applyAlignment="0" applyProtection="0"/>
    <xf numFmtId="167" fontId="91" fillId="0" borderId="0" applyNumberFormat="0" applyFill="0" applyBorder="0" applyAlignment="0" applyProtection="0"/>
    <xf numFmtId="167" fontId="84" fillId="68" borderId="99" applyNumberFormat="0" applyAlignment="0" applyProtection="0"/>
    <xf numFmtId="167" fontId="124" fillId="0" borderId="143" applyNumberFormat="0" applyFill="0" applyAlignment="0" applyProtection="0"/>
    <xf numFmtId="167" fontId="125" fillId="46" borderId="0" applyNumberFormat="0" applyBorder="0" applyAlignment="0" applyProtection="0"/>
    <xf numFmtId="167" fontId="1" fillId="0" borderId="0"/>
    <xf numFmtId="167" fontId="1" fillId="0" borderId="0"/>
    <xf numFmtId="167" fontId="1" fillId="0" borderId="0"/>
    <xf numFmtId="167" fontId="115"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26" fillId="0" borderId="0"/>
    <xf numFmtId="167" fontId="1" fillId="0" borderId="0"/>
    <xf numFmtId="167" fontId="3" fillId="0" borderId="0"/>
    <xf numFmtId="167" fontId="98" fillId="0" borderId="0"/>
    <xf numFmtId="167" fontId="15" fillId="0" borderId="0"/>
    <xf numFmtId="167" fontId="1" fillId="0" borderId="0"/>
    <xf numFmtId="167" fontId="1" fillId="0" borderId="0"/>
    <xf numFmtId="167" fontId="3" fillId="0" borderId="0"/>
    <xf numFmtId="167" fontId="1" fillId="0" borderId="0"/>
    <xf numFmtId="167" fontId="3" fillId="0" borderId="0"/>
    <xf numFmtId="167" fontId="126" fillId="0" borderId="0"/>
    <xf numFmtId="167" fontId="3" fillId="0" borderId="0"/>
    <xf numFmtId="167" fontId="115" fillId="0" borderId="0"/>
    <xf numFmtId="167" fontId="3" fillId="0" borderId="0"/>
    <xf numFmtId="167" fontId="3" fillId="0" borderId="0"/>
    <xf numFmtId="167" fontId="57" fillId="0" borderId="0"/>
    <xf numFmtId="167" fontId="3" fillId="0" borderId="0"/>
    <xf numFmtId="167" fontId="3" fillId="0" borderId="0"/>
    <xf numFmtId="167" fontId="126"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3" fillId="0" borderId="0"/>
    <xf numFmtId="167" fontId="97" fillId="0" borderId="0"/>
    <xf numFmtId="167" fontId="3"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5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7"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5" fillId="0" borderId="0"/>
    <xf numFmtId="167" fontId="97" fillId="0" borderId="0"/>
    <xf numFmtId="167" fontId="12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97" fillId="0" borderId="0"/>
    <xf numFmtId="167" fontId="1" fillId="0" borderId="0"/>
    <xf numFmtId="167" fontId="1" fillId="0" borderId="0"/>
    <xf numFmtId="167" fontId="98" fillId="0" borderId="0"/>
    <xf numFmtId="167" fontId="1" fillId="0" borderId="0"/>
    <xf numFmtId="167" fontId="97" fillId="0" borderId="0"/>
    <xf numFmtId="167" fontId="97" fillId="0" borderId="0"/>
    <xf numFmtId="167" fontId="97" fillId="0" borderId="0"/>
    <xf numFmtId="167" fontId="97"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1" fillId="0" borderId="0"/>
    <xf numFmtId="167" fontId="98" fillId="0" borderId="0"/>
    <xf numFmtId="167" fontId="1" fillId="0" borderId="0"/>
    <xf numFmtId="167" fontId="1"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3" fillId="0" borderId="0"/>
    <xf numFmtId="167" fontId="115"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167" fontId="98" fillId="47" borderId="105" applyNumberFormat="0" applyFont="0" applyAlignment="0" applyProtection="0"/>
    <xf numFmtId="167" fontId="87" fillId="68" borderId="106"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28" fillId="0" borderId="0" applyNumberFormat="0" applyFill="0" applyBorder="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89" fillId="0" borderId="146" applyNumberFormat="0" applyFill="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3"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17" borderId="0" applyNumberFormat="0" applyBorder="0" applyAlignment="0" applyProtection="0"/>
    <xf numFmtId="167" fontId="1" fillId="23" borderId="0" applyNumberFormat="0" applyBorder="0" applyAlignment="0" applyProtection="0"/>
    <xf numFmtId="167" fontId="1" fillId="18" borderId="0" applyNumberFormat="0" applyBorder="0" applyAlignment="0" applyProtection="0"/>
    <xf numFmtId="167" fontId="1" fillId="24" borderId="0" applyNumberFormat="0" applyBorder="0" applyAlignment="0" applyProtection="0"/>
    <xf numFmtId="167" fontId="1" fillId="19" borderId="0" applyNumberFormat="0" applyBorder="0" applyAlignment="0" applyProtection="0"/>
    <xf numFmtId="167" fontId="1" fillId="25" borderId="0" applyNumberFormat="0" applyBorder="0" applyAlignment="0" applyProtection="0"/>
    <xf numFmtId="167" fontId="1" fillId="20" borderId="0" applyNumberFormat="0" applyBorder="0" applyAlignment="0" applyProtection="0"/>
    <xf numFmtId="167" fontId="1" fillId="26" borderId="0" applyNumberFormat="0" applyBorder="0" applyAlignment="0" applyProtection="0"/>
    <xf numFmtId="167" fontId="1" fillId="21" borderId="0" applyNumberFormat="0" applyBorder="0" applyAlignment="0" applyProtection="0"/>
    <xf numFmtId="167" fontId="1" fillId="27" borderId="0" applyNumberFormat="0" applyBorder="0" applyAlignment="0" applyProtection="0"/>
    <xf numFmtId="167" fontId="1" fillId="22" borderId="0" applyNumberFormat="0" applyBorder="0" applyAlignment="0" applyProtection="0"/>
    <xf numFmtId="167" fontId="1" fillId="28" borderId="0" applyNumberFormat="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3"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167" fontId="1" fillId="50" borderId="0" applyNumberFormat="0" applyBorder="0" applyAlignment="0" applyProtection="0"/>
    <xf numFmtId="167" fontId="1" fillId="51" borderId="0" applyNumberFormat="0" applyBorder="0" applyAlignment="0" applyProtection="0"/>
    <xf numFmtId="167" fontId="1" fillId="52" borderId="0" applyNumberFormat="0" applyBorder="0" applyAlignment="0" applyProtection="0"/>
    <xf numFmtId="167" fontId="1" fillId="53" borderId="0" applyNumberFormat="0" applyBorder="0" applyAlignment="0" applyProtection="0"/>
    <xf numFmtId="167" fontId="1" fillId="68" borderId="0" applyNumberFormat="0" applyBorder="0" applyAlignment="0" applyProtection="0"/>
    <xf numFmtId="167" fontId="1" fillId="56" borderId="0" applyNumberFormat="0" applyBorder="0" applyAlignment="0" applyProtection="0"/>
    <xf numFmtId="167" fontId="1" fillId="58" borderId="0" applyNumberFormat="0" applyBorder="0" applyAlignment="0" applyProtection="0"/>
    <xf numFmtId="167" fontId="1" fillId="53" borderId="0" applyNumberFormat="0" applyBorder="0" applyAlignment="0" applyProtection="0"/>
    <xf numFmtId="167" fontId="1" fillId="56" borderId="0" applyNumberFormat="0" applyBorder="0" applyAlignment="0" applyProtection="0"/>
    <xf numFmtId="167" fontId="1" fillId="59"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47" borderId="105" applyNumberFormat="0" applyFont="0" applyAlignment="0" applyProtection="0"/>
    <xf numFmtId="167" fontId="1" fillId="47" borderId="10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9" fontId="1" fillId="0" borderId="0" applyFon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9" fontId="1" fillId="0" borderId="0" applyFont="0" applyFill="0" applyBorder="0" applyAlignment="0" applyProtection="0"/>
    <xf numFmtId="0" fontId="129" fillId="0" borderId="0"/>
    <xf numFmtId="0" fontId="1" fillId="0" borderId="0"/>
    <xf numFmtId="0" fontId="129" fillId="0" borderId="0"/>
    <xf numFmtId="0" fontId="91" fillId="0" borderId="0" applyNumberFormat="0" applyFill="0" applyBorder="0" applyAlignment="0" applyProtection="0"/>
  </cellStyleXfs>
  <cellXfs count="1252">
    <xf numFmtId="0" fontId="0" fillId="0" borderId="0" xfId="0"/>
    <xf numFmtId="0" fontId="4" fillId="0" borderId="0" xfId="0" applyFont="1"/>
    <xf numFmtId="0" fontId="5" fillId="0" borderId="0" xfId="0" applyFont="1" applyAlignment="1">
      <alignment horizontal="center" wrapText="1"/>
    </xf>
    <xf numFmtId="0" fontId="6" fillId="0" borderId="0" xfId="0" applyFont="1"/>
    <xf numFmtId="0" fontId="7" fillId="0" borderId="1" xfId="0" applyFont="1" applyBorder="1"/>
    <xf numFmtId="0" fontId="4" fillId="0" borderId="2" xfId="0" applyFont="1" applyBorder="1"/>
    <xf numFmtId="0" fontId="7" fillId="0" borderId="3" xfId="0" applyFont="1" applyBorder="1"/>
    <xf numFmtId="0" fontId="7" fillId="0" borderId="0" xfId="0" applyFont="1" applyBorder="1"/>
    <xf numFmtId="0" fontId="7" fillId="0" borderId="0" xfId="0" applyFont="1" applyBorder="1" applyAlignment="1">
      <alignment horizontal="center"/>
    </xf>
    <xf numFmtId="0" fontId="4" fillId="0" borderId="4" xfId="0" applyFont="1" applyBorder="1" applyAlignment="1">
      <alignment horizontal="center"/>
    </xf>
    <xf numFmtId="0" fontId="4" fillId="0" borderId="3" xfId="0" applyFont="1" applyBorder="1"/>
    <xf numFmtId="0" fontId="7" fillId="0" borderId="5" xfId="0" applyFont="1" applyBorder="1"/>
    <xf numFmtId="0" fontId="7" fillId="0" borderId="5" xfId="0" applyFont="1" applyBorder="1" applyAlignment="1">
      <alignment horizontal="center"/>
    </xf>
    <xf numFmtId="0" fontId="4" fillId="0" borderId="0" xfId="0" applyFont="1" applyBorder="1"/>
    <xf numFmtId="0" fontId="4" fillId="0" borderId="0" xfId="0" applyFont="1" applyBorder="1" applyAlignment="1">
      <alignment horizontal="right"/>
    </xf>
    <xf numFmtId="0" fontId="4" fillId="0" borderId="4" xfId="0" applyFont="1" applyBorder="1"/>
    <xf numFmtId="43" fontId="4" fillId="0" borderId="6" xfId="0" applyNumberFormat="1" applyFont="1" applyBorder="1"/>
    <xf numFmtId="44" fontId="4" fillId="0" borderId="0" xfId="0" applyNumberFormat="1" applyFont="1" applyBorder="1"/>
    <xf numFmtId="43" fontId="4" fillId="0" borderId="6" xfId="0" applyNumberFormat="1" applyFont="1" applyFill="1" applyBorder="1"/>
    <xf numFmtId="0" fontId="0" fillId="0" borderId="0" xfId="0" applyFill="1"/>
    <xf numFmtId="44" fontId="4" fillId="0" borderId="0" xfId="0" applyNumberFormat="1" applyFont="1" applyFill="1" applyBorder="1" applyAlignment="1">
      <alignment horizontal="right"/>
    </xf>
    <xf numFmtId="0" fontId="0" fillId="0" borderId="0" xfId="0"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7" fillId="0" borderId="0" xfId="0" applyFont="1"/>
    <xf numFmtId="0" fontId="7" fillId="0" borderId="0" xfId="0" applyFont="1" applyBorder="1" applyAlignment="1">
      <alignment horizontal="right"/>
    </xf>
    <xf numFmtId="0" fontId="4" fillId="0" borderId="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6" xfId="0" applyFont="1" applyBorder="1"/>
    <xf numFmtId="0" fontId="4" fillId="0" borderId="19" xfId="0" applyFont="1" applyBorder="1"/>
    <xf numFmtId="0" fontId="4" fillId="0" borderId="20" xfId="0" applyFont="1" applyBorder="1"/>
    <xf numFmtId="0" fontId="7" fillId="0" borderId="7" xfId="0" applyFont="1" applyBorder="1"/>
    <xf numFmtId="0" fontId="7" fillId="0" borderId="0" xfId="0" applyFont="1" applyAlignment="1">
      <alignment horizontal="right"/>
    </xf>
    <xf numFmtId="0" fontId="7" fillId="0" borderId="22" xfId="0" applyFont="1" applyBorder="1" applyAlignment="1">
      <alignment horizontal="center" wrapText="1"/>
    </xf>
    <xf numFmtId="0" fontId="4" fillId="0" borderId="7" xfId="0" applyFont="1" applyFill="1" applyBorder="1"/>
    <xf numFmtId="0" fontId="0" fillId="0" borderId="1" xfId="0" applyBorder="1"/>
    <xf numFmtId="0" fontId="0" fillId="0" borderId="2" xfId="0" applyBorder="1"/>
    <xf numFmtId="0" fontId="0" fillId="0" borderId="11" xfId="0" applyBorder="1"/>
    <xf numFmtId="0" fontId="0" fillId="0" borderId="4" xfId="0" applyBorder="1"/>
    <xf numFmtId="0" fontId="0" fillId="0" borderId="3" xfId="0" applyBorder="1"/>
    <xf numFmtId="0" fontId="0" fillId="0" borderId="0" xfId="0" applyBorder="1" applyAlignment="1">
      <alignment vertical="top" wrapText="1"/>
    </xf>
    <xf numFmtId="0" fontId="0" fillId="0" borderId="0" xfId="0" applyFill="1" applyBorder="1"/>
    <xf numFmtId="0" fontId="0" fillId="0" borderId="0" xfId="0" applyFill="1" applyBorder="1" applyAlignment="1">
      <alignment vertical="top" wrapText="1"/>
    </xf>
    <xf numFmtId="0" fontId="0" fillId="0" borderId="9" xfId="0" applyBorder="1"/>
    <xf numFmtId="0" fontId="0" fillId="0" borderId="10" xfId="0" applyBorder="1"/>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4" fillId="0" borderId="23" xfId="0" applyFont="1" applyBorder="1"/>
    <xf numFmtId="0" fontId="4" fillId="0" borderId="14" xfId="0" applyFont="1" applyBorder="1" applyAlignment="1">
      <alignment horizontal="center"/>
    </xf>
    <xf numFmtId="0" fontId="4" fillId="2" borderId="14" xfId="0" applyFont="1" applyFill="1" applyBorder="1" applyAlignment="1">
      <alignment horizontal="center"/>
    </xf>
    <xf numFmtId="0" fontId="4" fillId="0" borderId="5" xfId="0" applyFont="1" applyBorder="1"/>
    <xf numFmtId="0" fontId="4" fillId="0" borderId="24" xfId="0" applyFont="1" applyBorder="1"/>
    <xf numFmtId="0" fontId="4" fillId="0" borderId="24" xfId="0" applyFont="1" applyBorder="1" applyAlignment="1">
      <alignment horizontal="center"/>
    </xf>
    <xf numFmtId="0" fontId="4" fillId="2" borderId="24" xfId="0" applyFont="1" applyFill="1" applyBorder="1" applyAlignment="1">
      <alignment horizontal="center"/>
    </xf>
    <xf numFmtId="0" fontId="4" fillId="0" borderId="17" xfId="0" applyFont="1" applyBorder="1" applyAlignment="1">
      <alignment horizontal="right"/>
    </xf>
    <xf numFmtId="3" fontId="7" fillId="0" borderId="24" xfId="0" applyNumberFormat="1" applyFont="1" applyBorder="1"/>
    <xf numFmtId="44" fontId="7" fillId="0" borderId="25" xfId="0" applyNumberFormat="1" applyFont="1" applyBorder="1"/>
    <xf numFmtId="43" fontId="4" fillId="0" borderId="0" xfId="0" applyNumberFormat="1" applyFont="1" applyFill="1" applyBorder="1"/>
    <xf numFmtId="0" fontId="5" fillId="0" borderId="0" xfId="0" applyFont="1" applyBorder="1" applyAlignment="1">
      <alignment horizont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0" xfId="0" applyFont="1" applyBorder="1" applyAlignment="1">
      <alignment horizontal="center" vertical="center" wrapText="1"/>
    </xf>
    <xf numFmtId="0" fontId="5" fillId="0" borderId="2" xfId="0" applyFont="1" applyBorder="1" applyAlignment="1">
      <alignment horizontal="center" wrapText="1"/>
    </xf>
    <xf numFmtId="0" fontId="4" fillId="0" borderId="26" xfId="0" applyFont="1" applyBorder="1"/>
    <xf numFmtId="43" fontId="4" fillId="0" borderId="26" xfId="0" applyNumberFormat="1" applyFont="1" applyFill="1" applyBorder="1"/>
    <xf numFmtId="43" fontId="4" fillId="0" borderId="15" xfId="0" applyNumberFormat="1" applyFont="1" applyBorder="1"/>
    <xf numFmtId="0" fontId="7" fillId="0" borderId="27" xfId="0" applyFont="1" applyBorder="1"/>
    <xf numFmtId="0" fontId="7" fillId="0" borderId="28" xfId="0" applyFont="1" applyBorder="1"/>
    <xf numFmtId="0" fontId="4" fillId="0" borderId="29" xfId="0" applyFont="1" applyBorder="1"/>
    <xf numFmtId="0" fontId="7" fillId="0" borderId="12" xfId="0" applyFont="1" applyBorder="1"/>
    <xf numFmtId="0" fontId="0" fillId="0" borderId="30" xfId="0" applyBorder="1" applyAlignment="1">
      <alignment vertical="top" wrapText="1"/>
    </xf>
    <xf numFmtId="0" fontId="18" fillId="0" borderId="31" xfId="0" applyFont="1" applyBorder="1"/>
    <xf numFmtId="43" fontId="18" fillId="0" borderId="8" xfId="0" applyNumberFormat="1" applyFont="1" applyBorder="1"/>
    <xf numFmtId="44" fontId="18" fillId="0" borderId="8" xfId="0" applyNumberFormat="1" applyFont="1" applyBorder="1"/>
    <xf numFmtId="0" fontId="0" fillId="0" borderId="0" xfId="0" applyAlignment="1">
      <alignment vertical="top" wrapText="1"/>
    </xf>
    <xf numFmtId="44" fontId="4" fillId="0" borderId="8" xfId="0" applyNumberFormat="1" applyFont="1" applyBorder="1"/>
    <xf numFmtId="0" fontId="4" fillId="0" borderId="6" xfId="0" applyFont="1" applyBorder="1" applyAlignment="1">
      <alignment horizontal="left"/>
    </xf>
    <xf numFmtId="0" fontId="7" fillId="0" borderId="32" xfId="0" applyFont="1" applyBorder="1"/>
    <xf numFmtId="0" fontId="7" fillId="0" borderId="33" xfId="0" applyFont="1" applyBorder="1" applyAlignment="1">
      <alignment horizontal="center"/>
    </xf>
    <xf numFmtId="0" fontId="7" fillId="0" borderId="34" xfId="0" applyFont="1" applyBorder="1"/>
    <xf numFmtId="0" fontId="7" fillId="0" borderId="28"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right"/>
    </xf>
    <xf numFmtId="43" fontId="4" fillId="0" borderId="13" xfId="0" applyNumberFormat="1" applyFont="1" applyBorder="1"/>
    <xf numFmtId="0" fontId="4" fillId="0" borderId="13" xfId="0" applyFont="1" applyBorder="1" applyAlignment="1">
      <alignment horizontal="center"/>
    </xf>
    <xf numFmtId="0" fontId="4" fillId="0" borderId="20" xfId="0" applyFont="1" applyBorder="1" applyAlignment="1">
      <alignment horizontal="right"/>
    </xf>
    <xf numFmtId="43" fontId="4" fillId="0" borderId="19" xfId="0" applyNumberFormat="1" applyFont="1" applyBorder="1"/>
    <xf numFmtId="43" fontId="4" fillId="0" borderId="38" xfId="0" applyNumberFormat="1" applyFont="1" applyBorder="1"/>
    <xf numFmtId="0" fontId="4" fillId="0" borderId="39" xfId="0" applyFont="1" applyBorder="1"/>
    <xf numFmtId="43" fontId="4" fillId="0" borderId="40" xfId="0" applyNumberFormat="1" applyFont="1" applyBorder="1"/>
    <xf numFmtId="0" fontId="4" fillId="0" borderId="32" xfId="0" applyFont="1" applyBorder="1"/>
    <xf numFmtId="0" fontId="4" fillId="0" borderId="37" xfId="0" applyFont="1" applyBorder="1"/>
    <xf numFmtId="0" fontId="4" fillId="0" borderId="20" xfId="0" applyFont="1" applyFill="1" applyBorder="1"/>
    <xf numFmtId="0" fontId="8" fillId="0" borderId="20" xfId="0" applyFont="1" applyFill="1" applyBorder="1"/>
    <xf numFmtId="43" fontId="4" fillId="0" borderId="19" xfId="0" applyNumberFormat="1" applyFont="1" applyFill="1" applyBorder="1"/>
    <xf numFmtId="0" fontId="4" fillId="0" borderId="37" xfId="0" applyFont="1" applyBorder="1" applyAlignment="1">
      <alignment horizontal="center"/>
    </xf>
    <xf numFmtId="44" fontId="4" fillId="0" borderId="37" xfId="0" applyNumberFormat="1" applyFont="1" applyBorder="1" applyAlignment="1">
      <alignment horizontal="right"/>
    </xf>
    <xf numFmtId="44" fontId="4" fillId="0" borderId="20" xfId="0" applyNumberFormat="1" applyFont="1" applyBorder="1" applyAlignment="1">
      <alignment horizontal="right"/>
    </xf>
    <xf numFmtId="44" fontId="4" fillId="0" borderId="20" xfId="0" applyNumberFormat="1" applyFont="1" applyBorder="1"/>
    <xf numFmtId="44" fontId="4" fillId="0" borderId="37" xfId="0" applyNumberFormat="1" applyFont="1" applyBorder="1"/>
    <xf numFmtId="44" fontId="4" fillId="0" borderId="20" xfId="0" applyNumberFormat="1" applyFont="1" applyFill="1" applyBorder="1"/>
    <xf numFmtId="43" fontId="4" fillId="0" borderId="41" xfId="0" applyNumberFormat="1" applyFont="1" applyFill="1" applyBorder="1"/>
    <xf numFmtId="0" fontId="4" fillId="0" borderId="42" xfId="0" applyFont="1" applyBorder="1" applyAlignment="1">
      <alignment horizontal="right"/>
    </xf>
    <xf numFmtId="0" fontId="19" fillId="0" borderId="7" xfId="0" applyFont="1" applyBorder="1"/>
    <xf numFmtId="0" fontId="19" fillId="0" borderId="41" xfId="0" applyFont="1" applyBorder="1"/>
    <xf numFmtId="0" fontId="4" fillId="0" borderId="43" xfId="0" applyFont="1" applyBorder="1"/>
    <xf numFmtId="0" fontId="19" fillId="0" borderId="6" xfId="0" applyFont="1" applyBorder="1"/>
    <xf numFmtId="0" fontId="4" fillId="0" borderId="44" xfId="0" applyFont="1" applyBorder="1"/>
    <xf numFmtId="0" fontId="4" fillId="0" borderId="31" xfId="0" applyFont="1" applyBorder="1"/>
    <xf numFmtId="0" fontId="4" fillId="0" borderId="8" xfId="0" applyFont="1" applyBorder="1" applyAlignment="1">
      <alignment horizontal="right"/>
    </xf>
    <xf numFmtId="43" fontId="4" fillId="0" borderId="8" xfId="0" applyNumberFormat="1" applyFont="1" applyFill="1" applyBorder="1"/>
    <xf numFmtId="44" fontId="4" fillId="0" borderId="8" xfId="0" applyNumberFormat="1" applyFont="1" applyFill="1" applyBorder="1" applyAlignment="1">
      <alignment horizontal="right"/>
    </xf>
    <xf numFmtId="0" fontId="4" fillId="0" borderId="30" xfId="0" applyFont="1" applyBorder="1"/>
    <xf numFmtId="0" fontId="0" fillId="0" borderId="0" xfId="0"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4" fillId="0" borderId="45" xfId="0" applyFont="1" applyBorder="1" applyAlignment="1">
      <alignment horizontal="right"/>
    </xf>
    <xf numFmtId="0" fontId="0" fillId="0" borderId="46" xfId="0" applyBorder="1"/>
    <xf numFmtId="41" fontId="7" fillId="0" borderId="13" xfId="0" applyNumberFormat="1" applyFont="1" applyBorder="1"/>
    <xf numFmtId="0" fontId="0" fillId="0" borderId="30" xfId="0" applyBorder="1"/>
    <xf numFmtId="0" fontId="4" fillId="0" borderId="42" xfId="0" applyFont="1" applyBorder="1"/>
    <xf numFmtId="0" fontId="4" fillId="0" borderId="0" xfId="0" applyFont="1" applyBorder="1" applyAlignment="1">
      <alignment horizontal="centerContinuous"/>
    </xf>
    <xf numFmtId="0" fontId="0" fillId="0" borderId="4" xfId="0" applyBorder="1" applyAlignment="1">
      <alignment horizontal="centerContinuous"/>
    </xf>
    <xf numFmtId="0" fontId="7" fillId="0" borderId="8" xfId="0" applyFont="1" applyBorder="1"/>
    <xf numFmtId="0" fontId="14" fillId="0" borderId="11" xfId="0" applyFont="1" applyBorder="1" applyAlignment="1">
      <alignment horizontal="center" wrapText="1"/>
    </xf>
    <xf numFmtId="0" fontId="7" fillId="0" borderId="4" xfId="0" applyFont="1" applyBorder="1" applyAlignment="1">
      <alignment horizontal="center"/>
    </xf>
    <xf numFmtId="44" fontId="4" fillId="0" borderId="4" xfId="0" applyNumberFormat="1" applyFont="1" applyBorder="1"/>
    <xf numFmtId="0" fontId="18" fillId="0" borderId="4" xfId="0" applyFont="1" applyBorder="1"/>
    <xf numFmtId="0" fontId="0" fillId="0" borderId="4" xfId="0" applyBorder="1" applyAlignment="1">
      <alignment horizontal="center" vertical="center" wrapText="1"/>
    </xf>
    <xf numFmtId="0" fontId="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42" fontId="7" fillId="0" borderId="21" xfId="0" applyNumberFormat="1" applyFont="1" applyBorder="1" applyAlignment="1">
      <alignment horizontal="center"/>
    </xf>
    <xf numFmtId="0" fontId="4" fillId="0" borderId="0" xfId="0" applyFont="1" applyBorder="1" applyAlignment="1">
      <alignment horizontal="centerContinuous" vertical="center"/>
    </xf>
    <xf numFmtId="0" fontId="0" fillId="0" borderId="0" xfId="0" applyAlignment="1">
      <alignment horizontal="left"/>
    </xf>
    <xf numFmtId="0" fontId="7" fillId="0" borderId="35" xfId="0" applyFont="1" applyBorder="1" applyAlignment="1">
      <alignment horizontal="right"/>
    </xf>
    <xf numFmtId="0" fontId="7" fillId="0" borderId="26" xfId="0" applyFont="1" applyBorder="1" applyAlignment="1">
      <alignment horizontal="right"/>
    </xf>
    <xf numFmtId="43" fontId="7" fillId="0" borderId="36" xfId="0" applyNumberFormat="1" applyFont="1" applyBorder="1"/>
    <xf numFmtId="0" fontId="4" fillId="0" borderId="8" xfId="0" applyFont="1" applyBorder="1" applyAlignment="1">
      <alignment horizontal="center"/>
    </xf>
    <xf numFmtId="0" fontId="4" fillId="0" borderId="6" xfId="0" applyFont="1" applyBorder="1" applyAlignment="1">
      <alignment horizontal="center"/>
    </xf>
    <xf numFmtId="43" fontId="4" fillId="0" borderId="6" xfId="0" applyNumberFormat="1"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31"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center"/>
    </xf>
    <xf numFmtId="43" fontId="4" fillId="0" borderId="19" xfId="0" applyNumberFormat="1"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43" fontId="18" fillId="0" borderId="40" xfId="0" applyNumberFormat="1" applyFont="1" applyBorder="1"/>
    <xf numFmtId="43" fontId="7" fillId="0" borderId="26" xfId="0" applyNumberFormat="1" applyFont="1" applyBorder="1"/>
    <xf numFmtId="43" fontId="4" fillId="0" borderId="20" xfId="0" applyNumberFormat="1" applyFont="1" applyBorder="1"/>
    <xf numFmtId="43" fontId="4" fillId="0" borderId="38" xfId="0" applyNumberFormat="1" applyFont="1" applyBorder="1" applyAlignment="1">
      <alignment horizontal="center"/>
    </xf>
    <xf numFmtId="43" fontId="4" fillId="0" borderId="15" xfId="0" applyNumberFormat="1" applyFont="1" applyBorder="1" applyAlignment="1">
      <alignment horizontal="center"/>
    </xf>
    <xf numFmtId="43" fontId="4" fillId="0" borderId="29" xfId="0" applyNumberFormat="1" applyFont="1" applyBorder="1"/>
    <xf numFmtId="43" fontId="4" fillId="0" borderId="37" xfId="0" applyNumberFormat="1" applyFont="1" applyBorder="1"/>
    <xf numFmtId="0" fontId="7" fillId="0" borderId="47" xfId="0" applyFont="1" applyBorder="1"/>
    <xf numFmtId="0" fontId="3" fillId="0" borderId="0" xfId="0" applyFont="1" applyFill="1"/>
    <xf numFmtId="0" fontId="4" fillId="0" borderId="4" xfId="0" applyFont="1" applyFill="1" applyBorder="1"/>
    <xf numFmtId="0" fontId="4" fillId="0" borderId="29" xfId="0" applyFont="1" applyFill="1" applyBorder="1"/>
    <xf numFmtId="43" fontId="4" fillId="0" borderId="38" xfId="0" applyNumberFormat="1" applyFont="1" applyFill="1" applyBorder="1"/>
    <xf numFmtId="44" fontId="4" fillId="0" borderId="29" xfId="0" applyNumberFormat="1" applyFont="1" applyFill="1" applyBorder="1"/>
    <xf numFmtId="0" fontId="4" fillId="0" borderId="39" xfId="0" applyFont="1" applyFill="1" applyBorder="1"/>
    <xf numFmtId="43" fontId="4" fillId="0" borderId="40" xfId="0" applyNumberFormat="1" applyFont="1" applyFill="1" applyBorder="1"/>
    <xf numFmtId="44" fontId="4" fillId="0" borderId="39" xfId="0" applyNumberFormat="1" applyFont="1" applyFill="1" applyBorder="1"/>
    <xf numFmtId="0" fontId="4" fillId="0" borderId="37" xfId="0" applyFont="1" applyFill="1" applyBorder="1"/>
    <xf numFmtId="43" fontId="4" fillId="0" borderId="13" xfId="0" applyNumberFormat="1" applyFont="1" applyFill="1" applyBorder="1"/>
    <xf numFmtId="44" fontId="4" fillId="0" borderId="37" xfId="0" applyNumberFormat="1" applyFont="1" applyFill="1" applyBorder="1"/>
    <xf numFmtId="43" fontId="4" fillId="0" borderId="13" xfId="28" applyFont="1" applyBorder="1" applyAlignment="1">
      <alignment horizontal="center"/>
    </xf>
    <xf numFmtId="43" fontId="4" fillId="0" borderId="13" xfId="0" applyNumberFormat="1" applyFont="1" applyBorder="1" applyAlignment="1">
      <alignment horizontal="center"/>
    </xf>
    <xf numFmtId="0" fontId="7" fillId="0" borderId="40" xfId="0" applyFont="1" applyBorder="1" applyAlignment="1">
      <alignment horizontal="center" wrapText="1"/>
    </xf>
    <xf numFmtId="0" fontId="7" fillId="0" borderId="30" xfId="0" applyFont="1" applyBorder="1" applyAlignment="1">
      <alignment horizontal="center" wrapText="1"/>
    </xf>
    <xf numFmtId="0" fontId="0" fillId="3" borderId="0" xfId="0" applyFill="1" applyBorder="1"/>
    <xf numFmtId="42" fontId="7" fillId="0" borderId="16" xfId="0" applyNumberFormat="1" applyFont="1" applyBorder="1" applyAlignment="1">
      <alignment horizontal="center"/>
    </xf>
    <xf numFmtId="0" fontId="7" fillId="0" borderId="0" xfId="0" applyFont="1" applyBorder="1" applyAlignment="1">
      <alignment wrapText="1"/>
    </xf>
    <xf numFmtId="0" fontId="7" fillId="0" borderId="49" xfId="0" applyFont="1" applyBorder="1"/>
    <xf numFmtId="42" fontId="7" fillId="0" borderId="50" xfId="0" applyNumberFormat="1" applyFont="1" applyBorder="1"/>
    <xf numFmtId="42" fontId="4" fillId="0" borderId="16" xfId="0" applyNumberFormat="1" applyFont="1" applyBorder="1" applyAlignment="1">
      <alignment horizontal="center"/>
    </xf>
    <xf numFmtId="0" fontId="13" fillId="0" borderId="0" xfId="0" applyFont="1" applyBorder="1" applyAlignment="1">
      <alignment vertical="top" wrapText="1"/>
    </xf>
    <xf numFmtId="0" fontId="4" fillId="0" borderId="32" xfId="0" applyFont="1" applyBorder="1" applyAlignment="1">
      <alignment horizontal="right"/>
    </xf>
    <xf numFmtId="41" fontId="7" fillId="0" borderId="33" xfId="0" applyNumberFormat="1" applyFont="1" applyBorder="1"/>
    <xf numFmtId="41" fontId="4" fillId="0" borderId="33" xfId="0" applyNumberFormat="1" applyFont="1" applyBorder="1"/>
    <xf numFmtId="0" fontId="22" fillId="0" borderId="0" xfId="0" applyFont="1" applyAlignment="1">
      <alignment vertical="top" wrapText="1"/>
    </xf>
    <xf numFmtId="0" fontId="17" fillId="0" borderId="0" xfId="0" applyFont="1" applyAlignment="1">
      <alignment vertical="top" wrapText="1"/>
    </xf>
    <xf numFmtId="14" fontId="4" fillId="4" borderId="0" xfId="0" applyNumberFormat="1" applyFont="1" applyFill="1"/>
    <xf numFmtId="0" fontId="4" fillId="4" borderId="0" xfId="0" applyFont="1" applyFill="1" applyAlignment="1">
      <alignment vertical="top" wrapText="1"/>
    </xf>
    <xf numFmtId="0" fontId="4" fillId="5" borderId="0" xfId="0" applyFont="1" applyFill="1" applyAlignment="1">
      <alignment vertical="top" wrapText="1"/>
    </xf>
    <xf numFmtId="0" fontId="7" fillId="0" borderId="2" xfId="0" applyFont="1" applyBorder="1"/>
    <xf numFmtId="42" fontId="4" fillId="0" borderId="26" xfId="0" applyNumberFormat="1" applyFont="1" applyBorder="1"/>
    <xf numFmtId="0" fontId="4" fillId="0" borderId="0" xfId="0" applyFont="1" applyBorder="1" applyAlignment="1">
      <alignment horizontal="centerContinuous" wrapText="1"/>
    </xf>
    <xf numFmtId="0" fontId="4" fillId="0" borderId="0" xfId="0" applyFont="1" applyBorder="1" applyAlignment="1">
      <alignment horizontal="centerContinuous" vertical="top" wrapText="1"/>
    </xf>
    <xf numFmtId="0" fontId="5" fillId="0" borderId="0" xfId="0" applyFont="1" applyAlignment="1">
      <alignment horizontal="left" vertical="top" wrapText="1"/>
    </xf>
    <xf numFmtId="0" fontId="23" fillId="0" borderId="0" xfId="0" applyFont="1" applyAlignment="1">
      <alignment horizontal="left" vertical="top" wrapText="1"/>
    </xf>
    <xf numFmtId="0" fontId="4" fillId="0" borderId="0" xfId="0" applyFont="1" applyBorder="1" applyAlignment="1">
      <alignment wrapText="1"/>
    </xf>
    <xf numFmtId="0" fontId="0" fillId="0" borderId="0" xfId="0" applyBorder="1" applyAlignment="1">
      <alignment wrapText="1"/>
    </xf>
    <xf numFmtId="0" fontId="4" fillId="0" borderId="20" xfId="0" applyFont="1" applyFill="1" applyBorder="1" applyAlignment="1">
      <alignment horizontal="center"/>
    </xf>
    <xf numFmtId="44" fontId="4" fillId="0" borderId="20" xfId="0" applyNumberFormat="1" applyFont="1" applyBorder="1" applyAlignment="1">
      <alignment horizontal="center"/>
    </xf>
    <xf numFmtId="44" fontId="4" fillId="0" borderId="42" xfId="0" applyNumberFormat="1" applyFont="1" applyFill="1" applyBorder="1" applyAlignment="1">
      <alignment horizontal="center"/>
    </xf>
    <xf numFmtId="44" fontId="4" fillId="0" borderId="20" xfId="0" applyNumberFormat="1" applyFont="1" applyFill="1" applyBorder="1" applyAlignment="1">
      <alignment horizontal="center"/>
    </xf>
    <xf numFmtId="0" fontId="4" fillId="0" borderId="42" xfId="0" applyFont="1" applyBorder="1" applyAlignment="1">
      <alignment horizontal="center"/>
    </xf>
    <xf numFmtId="0" fontId="7" fillId="0" borderId="9" xfId="0" applyFont="1" applyBorder="1"/>
    <xf numFmtId="0" fontId="7" fillId="0" borderId="2" xfId="0" applyFont="1" applyBorder="1" applyAlignment="1">
      <alignment horizontal="centerContinuous" vertical="center"/>
    </xf>
    <xf numFmtId="0" fontId="4" fillId="0" borderId="2" xfId="0" applyFont="1" applyBorder="1" applyAlignment="1">
      <alignment horizontal="centerContinuous"/>
    </xf>
    <xf numFmtId="0" fontId="7" fillId="0" borderId="2" xfId="0" applyFont="1" applyBorder="1" applyAlignment="1">
      <alignment horizontal="centerContinuous"/>
    </xf>
    <xf numFmtId="0" fontId="4" fillId="0" borderId="38" xfId="0" applyFont="1" applyBorder="1"/>
    <xf numFmtId="0" fontId="4" fillId="6" borderId="21" xfId="0" applyFont="1" applyFill="1" applyBorder="1"/>
    <xf numFmtId="0" fontId="4" fillId="0" borderId="49" xfId="0" applyFont="1" applyBorder="1"/>
    <xf numFmtId="0" fontId="4" fillId="0" borderId="0" xfId="0" applyFont="1" applyFill="1" applyBorder="1"/>
    <xf numFmtId="0" fontId="4" fillId="0" borderId="39" xfId="0" applyFont="1" applyBorder="1" applyAlignment="1">
      <alignment horizontal="right"/>
    </xf>
    <xf numFmtId="43" fontId="4" fillId="0" borderId="36" xfId="0" applyNumberFormat="1" applyFont="1" applyBorder="1" applyAlignment="1">
      <alignment horizontal="center"/>
    </xf>
    <xf numFmtId="0" fontId="7" fillId="0" borderId="24" xfId="0" applyFont="1" applyBorder="1" applyAlignment="1">
      <alignment horizontal="center"/>
    </xf>
    <xf numFmtId="43" fontId="4" fillId="0" borderId="51" xfId="0" applyNumberFormat="1" applyFont="1" applyBorder="1" applyAlignment="1">
      <alignment horizontal="center"/>
    </xf>
    <xf numFmtId="43" fontId="4" fillId="0" borderId="14" xfId="0" applyNumberFormat="1" applyFont="1" applyBorder="1"/>
    <xf numFmtId="43" fontId="4" fillId="0" borderId="14" xfId="0" applyNumberFormat="1" applyFont="1" applyBorder="1" applyAlignment="1">
      <alignment horizontal="center"/>
    </xf>
    <xf numFmtId="43" fontId="4" fillId="0" borderId="18" xfId="0" applyNumberFormat="1" applyFont="1" applyBorder="1"/>
    <xf numFmtId="43" fontId="4" fillId="0" borderId="52" xfId="0" applyNumberFormat="1" applyFont="1" applyBorder="1"/>
    <xf numFmtId="43" fontId="4" fillId="0" borderId="18" xfId="0" applyNumberFormat="1" applyFont="1" applyFill="1" applyBorder="1"/>
    <xf numFmtId="43" fontId="4" fillId="0" borderId="21" xfId="0" applyNumberFormat="1" applyFont="1" applyFill="1" applyBorder="1"/>
    <xf numFmtId="43" fontId="4" fillId="0" borderId="52" xfId="0" applyNumberFormat="1" applyFont="1" applyFill="1" applyBorder="1"/>
    <xf numFmtId="43" fontId="4" fillId="0" borderId="53" xfId="0" applyNumberFormat="1" applyFont="1" applyFill="1" applyBorder="1"/>
    <xf numFmtId="44" fontId="7" fillId="0" borderId="51" xfId="0" applyNumberFormat="1" applyFont="1" applyBorder="1"/>
    <xf numFmtId="43" fontId="4" fillId="0" borderId="18" xfId="0" applyNumberFormat="1" applyFont="1" applyBorder="1" applyAlignment="1">
      <alignment horizontal="center"/>
    </xf>
    <xf numFmtId="43" fontId="4" fillId="0" borderId="21" xfId="0" applyNumberFormat="1" applyFont="1" applyBorder="1" applyAlignment="1">
      <alignment horizontal="center"/>
    </xf>
    <xf numFmtId="44" fontId="18" fillId="0" borderId="52" xfId="0" applyNumberFormat="1" applyFont="1" applyBorder="1"/>
    <xf numFmtId="0" fontId="7" fillId="0" borderId="50" xfId="0" applyFont="1" applyBorder="1" applyAlignment="1">
      <alignment horizontal="center" wrapText="1"/>
    </xf>
    <xf numFmtId="0" fontId="7" fillId="0" borderId="52" xfId="0" applyFont="1" applyBorder="1" applyAlignment="1">
      <alignment horizontal="center" wrapText="1"/>
    </xf>
    <xf numFmtId="0" fontId="0" fillId="3" borderId="0" xfId="0" applyFill="1"/>
    <xf numFmtId="0" fontId="4" fillId="0" borderId="0" xfId="0" applyFont="1" applyBorder="1" applyAlignment="1"/>
    <xf numFmtId="0" fontId="0" fillId="0" borderId="0" xfId="0" applyAlignment="1">
      <alignment wrapText="1"/>
    </xf>
    <xf numFmtId="0" fontId="4" fillId="0" borderId="11" xfId="0" applyFont="1" applyBorder="1" applyAlignment="1">
      <alignment horizontal="centerContinuous"/>
    </xf>
    <xf numFmtId="43" fontId="4" fillId="0" borderId="26" xfId="28" applyFont="1" applyBorder="1"/>
    <xf numFmtId="165" fontId="4" fillId="0" borderId="56" xfId="41" applyNumberFormat="1" applyFont="1" applyBorder="1"/>
    <xf numFmtId="43" fontId="4" fillId="0" borderId="6" xfId="28" applyFont="1" applyBorder="1"/>
    <xf numFmtId="165" fontId="4" fillId="0" borderId="58" xfId="41" applyNumberFormat="1" applyFont="1" applyBorder="1"/>
    <xf numFmtId="43" fontId="4" fillId="0" borderId="0" xfId="28" applyFont="1" applyBorder="1"/>
    <xf numFmtId="43" fontId="4" fillId="0" borderId="60" xfId="28" applyFont="1" applyBorder="1"/>
    <xf numFmtId="165" fontId="4" fillId="0" borderId="61" xfId="41" applyNumberFormat="1" applyFont="1" applyBorder="1"/>
    <xf numFmtId="0" fontId="10" fillId="0" borderId="0" xfId="0" applyFont="1" applyFill="1" applyBorder="1"/>
    <xf numFmtId="165" fontId="4" fillId="0" borderId="4" xfId="41" applyNumberFormat="1" applyFont="1" applyBorder="1"/>
    <xf numFmtId="0" fontId="4" fillId="0" borderId="63" xfId="0" applyFont="1" applyBorder="1"/>
    <xf numFmtId="43" fontId="4" fillId="0" borderId="63" xfId="28" applyFont="1" applyBorder="1"/>
    <xf numFmtId="165" fontId="4" fillId="0" borderId="64" xfId="41" applyNumberFormat="1" applyFont="1" applyBorder="1"/>
    <xf numFmtId="0" fontId="7" fillId="0" borderId="43" xfId="0" applyFont="1" applyBorder="1" applyAlignment="1">
      <alignment vertical="top"/>
    </xf>
    <xf numFmtId="0" fontId="7" fillId="0" borderId="65" xfId="0" applyFont="1" applyBorder="1" applyAlignment="1">
      <alignment horizontal="center"/>
    </xf>
    <xf numFmtId="43" fontId="7" fillId="0" borderId="7" xfId="28" applyFont="1" applyBorder="1"/>
    <xf numFmtId="0" fontId="7" fillId="0" borderId="10" xfId="0" applyFont="1" applyBorder="1"/>
    <xf numFmtId="165" fontId="4" fillId="0" borderId="6" xfId="41" applyNumberFormat="1" applyFont="1" applyBorder="1"/>
    <xf numFmtId="0" fontId="4" fillId="0" borderId="0" xfId="0" applyFont="1" applyAlignment="1">
      <alignment horizontal="centerContinuous"/>
    </xf>
    <xf numFmtId="0" fontId="5" fillId="0" borderId="0" xfId="0" applyFont="1" applyAlignment="1">
      <alignment horizontal="centerContinuous"/>
    </xf>
    <xf numFmtId="0" fontId="7" fillId="5" borderId="1" xfId="0" applyFont="1" applyFill="1" applyBorder="1" applyAlignment="1">
      <alignment horizontal="centerContinuous"/>
    </xf>
    <xf numFmtId="0" fontId="4" fillId="5" borderId="2" xfId="0" applyFont="1" applyFill="1" applyBorder="1" applyAlignment="1">
      <alignment horizontal="centerContinuous"/>
    </xf>
    <xf numFmtId="0" fontId="4" fillId="5" borderId="11" xfId="0" applyFont="1" applyFill="1" applyBorder="1" applyAlignment="1">
      <alignment horizontal="centerContinuous"/>
    </xf>
    <xf numFmtId="0" fontId="7" fillId="5" borderId="3" xfId="0" applyFont="1" applyFill="1" applyBorder="1" applyAlignment="1">
      <alignment horizontal="centerContinuous"/>
    </xf>
    <xf numFmtId="0" fontId="4" fillId="5" borderId="0" xfId="0" applyFont="1" applyFill="1" applyBorder="1" applyAlignment="1">
      <alignment horizontal="centerContinuous"/>
    </xf>
    <xf numFmtId="0" fontId="4" fillId="5" borderId="4" xfId="0" applyFont="1" applyFill="1" applyBorder="1" applyAlignment="1">
      <alignment horizontal="centerContinuous"/>
    </xf>
    <xf numFmtId="0" fontId="0" fillId="0" borderId="0" xfId="0" applyAlignment="1">
      <alignment horizontal="center" vertical="top" wrapText="1"/>
    </xf>
    <xf numFmtId="0" fontId="4" fillId="5" borderId="66" xfId="0" applyFont="1" applyFill="1" applyBorder="1" applyAlignment="1">
      <alignment horizontal="center" wrapText="1"/>
    </xf>
    <xf numFmtId="0" fontId="4" fillId="5" borderId="6" xfId="0" applyFont="1" applyFill="1" applyBorder="1" applyAlignment="1">
      <alignment horizontal="center" wrapText="1"/>
    </xf>
    <xf numFmtId="44" fontId="4" fillId="5" borderId="6" xfId="29" applyFont="1" applyFill="1" applyBorder="1" applyAlignment="1">
      <alignment horizontal="center" wrapText="1"/>
    </xf>
    <xf numFmtId="44" fontId="4" fillId="5" borderId="58" xfId="29" applyFont="1" applyFill="1" applyBorder="1" applyAlignment="1">
      <alignment horizontal="center" wrapText="1"/>
    </xf>
    <xf numFmtId="0" fontId="4" fillId="5" borderId="57" xfId="0" applyFont="1" applyFill="1" applyBorder="1" applyAlignment="1">
      <alignment horizontal="center" wrapText="1"/>
    </xf>
    <xf numFmtId="0" fontId="4" fillId="5" borderId="17" xfId="0" applyFont="1" applyFill="1" applyBorder="1" applyAlignment="1">
      <alignment horizontal="center" wrapText="1"/>
    </xf>
    <xf numFmtId="44" fontId="4" fillId="5" borderId="17" xfId="29" applyFont="1" applyFill="1" applyBorder="1" applyAlignment="1">
      <alignment horizontal="center" wrapText="1"/>
    </xf>
    <xf numFmtId="44" fontId="4" fillId="5" borderId="67" xfId="29" applyFont="1" applyFill="1" applyBorder="1" applyAlignment="1">
      <alignment horizontal="center" wrapText="1"/>
    </xf>
    <xf numFmtId="0" fontId="4" fillId="5" borderId="62" xfId="0" applyFont="1" applyFill="1" applyBorder="1" applyAlignment="1">
      <alignment horizontal="center" wrapText="1"/>
    </xf>
    <xf numFmtId="0" fontId="4" fillId="5" borderId="63" xfId="0" applyFont="1" applyFill="1" applyBorder="1" applyAlignment="1">
      <alignment horizontal="center" wrapText="1"/>
    </xf>
    <xf numFmtId="44" fontId="4" fillId="5" borderId="63" xfId="29" applyFont="1" applyFill="1" applyBorder="1" applyAlignment="1">
      <alignment horizontal="center" wrapText="1"/>
    </xf>
    <xf numFmtId="44" fontId="4" fillId="5" borderId="64" xfId="29" applyFont="1" applyFill="1" applyBorder="1" applyAlignment="1">
      <alignment horizontal="center" wrapText="1"/>
    </xf>
    <xf numFmtId="0" fontId="4" fillId="0" borderId="0" xfId="0" applyFont="1" applyBorder="1" applyAlignment="1">
      <alignment horizontal="center" wrapText="1"/>
    </xf>
    <xf numFmtId="44" fontId="4" fillId="0" borderId="0" xfId="29" applyFont="1" applyBorder="1" applyAlignment="1">
      <alignment horizontal="center" wrapText="1"/>
    </xf>
    <xf numFmtId="0" fontId="7" fillId="0" borderId="1" xfId="0" applyFont="1" applyBorder="1" applyAlignment="1">
      <alignment horizontal="centerContinuous"/>
    </xf>
    <xf numFmtId="0" fontId="7" fillId="0" borderId="3" xfId="0" applyFont="1" applyBorder="1" applyAlignment="1">
      <alignment horizontal="centerContinuous"/>
    </xf>
    <xf numFmtId="0" fontId="4" fillId="0" borderId="4" xfId="0" applyFont="1" applyBorder="1" applyAlignment="1">
      <alignment horizontal="centerContinuous"/>
    </xf>
    <xf numFmtId="0" fontId="4" fillId="0" borderId="66" xfId="0" applyFont="1" applyBorder="1" applyAlignment="1">
      <alignment horizontal="left" vertical="top" wrapText="1"/>
    </xf>
    <xf numFmtId="0" fontId="4" fillId="0" borderId="17" xfId="0" applyFont="1" applyBorder="1" applyAlignment="1">
      <alignment horizontal="center" vertical="top" wrapText="1"/>
    </xf>
    <xf numFmtId="44" fontId="4" fillId="0" borderId="17" xfId="29" applyFont="1" applyBorder="1" applyAlignment="1">
      <alignment horizontal="center" vertical="top" wrapText="1"/>
    </xf>
    <xf numFmtId="0" fontId="4" fillId="0" borderId="57" xfId="0" applyFont="1" applyBorder="1" applyAlignment="1">
      <alignment horizontal="left" vertical="top" wrapText="1"/>
    </xf>
    <xf numFmtId="0" fontId="4" fillId="0" borderId="6" xfId="0" applyFont="1" applyBorder="1" applyAlignment="1">
      <alignment horizontal="center" vertical="top" wrapText="1"/>
    </xf>
    <xf numFmtId="44" fontId="4" fillId="0" borderId="6" xfId="29" applyFont="1" applyBorder="1" applyAlignment="1">
      <alignment horizontal="center"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44" fontId="4" fillId="0" borderId="7" xfId="29" applyFont="1" applyBorder="1" applyAlignment="1">
      <alignment horizontal="center" vertical="top" wrapText="1"/>
    </xf>
    <xf numFmtId="44" fontId="4" fillId="0" borderId="10" xfId="29"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44" fontId="4" fillId="0" borderId="0" xfId="29" applyFont="1" applyAlignment="1">
      <alignment horizontal="center" vertical="top" wrapText="1"/>
    </xf>
    <xf numFmtId="0" fontId="7" fillId="0" borderId="54" xfId="0" applyFont="1" applyBorder="1" applyAlignment="1">
      <alignment horizontal="center" wrapText="1"/>
    </xf>
    <xf numFmtId="0" fontId="7" fillId="0" borderId="49" xfId="0" applyFont="1" applyBorder="1" applyAlignment="1">
      <alignment horizontal="center" wrapText="1"/>
    </xf>
    <xf numFmtId="0" fontId="7" fillId="0" borderId="65" xfId="0" applyFont="1" applyBorder="1" applyAlignment="1">
      <alignment horizontal="center" wrapText="1"/>
    </xf>
    <xf numFmtId="0" fontId="27" fillId="0" borderId="0" xfId="0" applyFont="1"/>
    <xf numFmtId="0" fontId="4" fillId="0" borderId="2" xfId="0" applyFont="1" applyBorder="1" applyAlignment="1"/>
    <xf numFmtId="0" fontId="29" fillId="0" borderId="0" xfId="0" applyFont="1"/>
    <xf numFmtId="0" fontId="4" fillId="0" borderId="11" xfId="0" applyFont="1" applyBorder="1" applyAlignment="1"/>
    <xf numFmtId="0" fontId="4" fillId="0" borderId="51" xfId="0" applyFont="1" applyBorder="1" applyAlignment="1">
      <alignment horizontal="center"/>
    </xf>
    <xf numFmtId="0" fontId="7" fillId="0" borderId="16" xfId="0" applyFont="1" applyBorder="1" applyAlignment="1">
      <alignment horizontal="center" wrapText="1"/>
    </xf>
    <xf numFmtId="0" fontId="7" fillId="0" borderId="53" xfId="0" applyFont="1" applyBorder="1" applyAlignment="1">
      <alignment horizontal="center"/>
    </xf>
    <xf numFmtId="0" fontId="7" fillId="0" borderId="41" xfId="0" applyFont="1" applyBorder="1" applyAlignment="1">
      <alignment horizontal="center"/>
    </xf>
    <xf numFmtId="0" fontId="7" fillId="0" borderId="0" xfId="0" applyFont="1" applyBorder="1" applyAlignment="1">
      <alignment horizontal="center" wrapText="1"/>
    </xf>
    <xf numFmtId="0" fontId="4" fillId="0" borderId="17" xfId="0" applyFont="1" applyFill="1" applyBorder="1" applyAlignment="1"/>
    <xf numFmtId="0" fontId="7" fillId="0" borderId="49" xfId="0" applyFont="1" applyBorder="1" applyAlignment="1">
      <alignment horizontal="center"/>
    </xf>
    <xf numFmtId="0" fontId="28" fillId="0" borderId="0" xfId="0" applyFont="1" applyAlignment="1">
      <alignment vertical="top" wrapText="1"/>
    </xf>
    <xf numFmtId="0" fontId="31" fillId="0" borderId="0" xfId="0" applyFont="1" applyAlignment="1">
      <alignment vertical="top" wrapText="1"/>
    </xf>
    <xf numFmtId="43" fontId="4" fillId="0" borderId="41" xfId="0" applyNumberFormat="1" applyFont="1" applyFill="1" applyBorder="1" applyAlignment="1">
      <alignment horizontal="center"/>
    </xf>
    <xf numFmtId="0" fontId="4" fillId="0" borderId="0" xfId="0" applyFont="1" applyAlignment="1">
      <alignment horizontal="center"/>
    </xf>
    <xf numFmtId="0" fontId="4" fillId="0" borderId="68" xfId="0" applyFont="1" applyBorder="1"/>
    <xf numFmtId="44" fontId="4" fillId="5" borderId="69" xfId="29" applyFont="1" applyFill="1" applyBorder="1"/>
    <xf numFmtId="0" fontId="4" fillId="5" borderId="48" xfId="0" applyFont="1" applyFill="1" applyBorder="1"/>
    <xf numFmtId="0" fontId="4" fillId="5" borderId="48" xfId="0" applyFont="1" applyFill="1" applyBorder="1" applyAlignment="1">
      <alignment horizontal="center"/>
    </xf>
    <xf numFmtId="0" fontId="33" fillId="0" borderId="0" xfId="0" applyFont="1" applyAlignment="1">
      <alignment horizontal="center" vertical="center"/>
    </xf>
    <xf numFmtId="0" fontId="35" fillId="5" borderId="48" xfId="0" applyFont="1" applyFill="1" applyBorder="1" applyAlignment="1">
      <alignment horizontal="center"/>
    </xf>
    <xf numFmtId="44" fontId="4" fillId="5" borderId="71" xfId="0" applyNumberFormat="1" applyFont="1" applyFill="1" applyBorder="1"/>
    <xf numFmtId="0" fontId="4" fillId="5" borderId="72" xfId="0" applyFont="1" applyFill="1" applyBorder="1"/>
    <xf numFmtId="0" fontId="7" fillId="5" borderId="54" xfId="0" applyFont="1" applyFill="1" applyBorder="1" applyAlignment="1">
      <alignment horizontal="center" wrapText="1"/>
    </xf>
    <xf numFmtId="0" fontId="7" fillId="5" borderId="49" xfId="0" applyFont="1" applyFill="1" applyBorder="1" applyAlignment="1">
      <alignment horizontal="center" wrapText="1"/>
    </xf>
    <xf numFmtId="0" fontId="7" fillId="5" borderId="65" xfId="0" applyFont="1" applyFill="1" applyBorder="1" applyAlignment="1">
      <alignment horizontal="center" wrapText="1"/>
    </xf>
    <xf numFmtId="44" fontId="4" fillId="5" borderId="73" xfId="29" applyFont="1" applyFill="1" applyBorder="1"/>
    <xf numFmtId="0" fontId="4" fillId="3" borderId="0" xfId="0" applyFont="1" applyFill="1" applyAlignment="1">
      <alignment horizontal="left"/>
    </xf>
    <xf numFmtId="0" fontId="4" fillId="3" borderId="0" xfId="0" applyFont="1" applyFill="1" applyBorder="1" applyAlignment="1">
      <alignment horizontal="left"/>
    </xf>
    <xf numFmtId="0" fontId="7" fillId="0" borderId="42" xfId="0" applyFont="1" applyBorder="1" applyAlignment="1">
      <alignment horizontal="center"/>
    </xf>
    <xf numFmtId="0" fontId="4" fillId="0" borderId="0" xfId="0" applyFont="1" applyFill="1" applyAlignment="1">
      <alignment vertical="top" wrapText="1"/>
    </xf>
    <xf numFmtId="0" fontId="4" fillId="0" borderId="65" xfId="0" applyFont="1" applyBorder="1"/>
    <xf numFmtId="0" fontId="7" fillId="0" borderId="39" xfId="0" applyFont="1" applyBorder="1" applyAlignment="1">
      <alignment horizontal="center" wrapText="1"/>
    </xf>
    <xf numFmtId="0" fontId="7" fillId="0" borderId="34" xfId="0" applyFont="1" applyBorder="1" applyAlignment="1">
      <alignment horizontal="center"/>
    </xf>
    <xf numFmtId="0" fontId="4" fillId="0" borderId="11" xfId="0" applyFont="1" applyBorder="1" applyAlignment="1">
      <alignment horizontal="center"/>
    </xf>
    <xf numFmtId="0" fontId="0" fillId="0" borderId="0" xfId="0" applyAlignment="1">
      <alignment horizontal="centerContinuous"/>
    </xf>
    <xf numFmtId="0" fontId="37" fillId="0" borderId="0" xfId="0" applyFont="1" applyFill="1" applyAlignment="1">
      <alignment horizontal="centerContinuous" vertical="top"/>
    </xf>
    <xf numFmtId="0" fontId="4" fillId="0" borderId="0" xfId="0" applyFont="1" applyAlignment="1">
      <alignment vertical="top" wrapText="1"/>
    </xf>
    <xf numFmtId="0" fontId="7" fillId="0" borderId="52" xfId="0" applyFont="1" applyBorder="1" applyAlignment="1">
      <alignment horizontal="center"/>
    </xf>
    <xf numFmtId="0" fontId="7" fillId="0" borderId="32" xfId="0" applyFont="1" applyBorder="1" applyAlignment="1">
      <alignment horizontal="center"/>
    </xf>
    <xf numFmtId="0" fontId="0" fillId="0" borderId="51" xfId="0" applyBorder="1" applyAlignment="1"/>
    <xf numFmtId="165" fontId="4" fillId="0" borderId="26" xfId="41" applyNumberFormat="1" applyFont="1" applyBorder="1" applyAlignment="1">
      <alignment horizontal="center"/>
    </xf>
    <xf numFmtId="43" fontId="4" fillId="0" borderId="14" xfId="0" applyNumberFormat="1" applyFont="1" applyBorder="1" applyAlignment="1"/>
    <xf numFmtId="165" fontId="4" fillId="0" borderId="17" xfId="41" applyNumberFormat="1" applyFont="1" applyBorder="1"/>
    <xf numFmtId="43" fontId="0" fillId="0" borderId="14" xfId="0" applyNumberFormat="1" applyBorder="1" applyAlignment="1"/>
    <xf numFmtId="165" fontId="4" fillId="0" borderId="17" xfId="41" applyNumberFormat="1" applyFont="1" applyBorder="1" applyAlignment="1">
      <alignment horizontal="center"/>
    </xf>
    <xf numFmtId="43" fontId="4" fillId="0" borderId="14" xfId="0" applyNumberFormat="1" applyFont="1" applyBorder="1" applyAlignment="1">
      <alignment horizontal="left"/>
    </xf>
    <xf numFmtId="43" fontId="4" fillId="0" borderId="14" xfId="0" applyNumberFormat="1" applyFont="1" applyFill="1" applyBorder="1" applyAlignment="1"/>
    <xf numFmtId="43" fontId="4" fillId="0" borderId="16" xfId="0" applyNumberFormat="1" applyFont="1" applyFill="1" applyBorder="1" applyAlignment="1"/>
    <xf numFmtId="43" fontId="4" fillId="0" borderId="16" xfId="0" applyNumberFormat="1" applyFont="1" applyBorder="1"/>
    <xf numFmtId="165" fontId="4" fillId="0" borderId="0" xfId="41" applyNumberFormat="1" applyFont="1" applyBorder="1"/>
    <xf numFmtId="165" fontId="4" fillId="0" borderId="8" xfId="41" applyNumberFormat="1" applyFont="1" applyBorder="1"/>
    <xf numFmtId="43" fontId="4" fillId="0" borderId="18" xfId="0" applyNumberFormat="1" applyFont="1" applyBorder="1" applyAlignment="1"/>
    <xf numFmtId="43" fontId="4" fillId="0" borderId="16" xfId="0" applyNumberFormat="1" applyFont="1" applyBorder="1" applyAlignment="1"/>
    <xf numFmtId="43" fontId="4" fillId="0" borderId="74" xfId="0" applyNumberFormat="1" applyFont="1" applyBorder="1"/>
    <xf numFmtId="165" fontId="4" fillId="0" borderId="63" xfId="41" applyNumberFormat="1" applyFont="1" applyBorder="1"/>
    <xf numFmtId="0" fontId="7" fillId="0" borderId="0" xfId="0" applyFont="1" applyBorder="1" applyAlignment="1"/>
    <xf numFmtId="0" fontId="7" fillId="0" borderId="48" xfId="0" applyFont="1" applyBorder="1" applyAlignment="1">
      <alignment horizontal="center"/>
    </xf>
    <xf numFmtId="0" fontId="7" fillId="0" borderId="48" xfId="0" applyFont="1" applyBorder="1" applyAlignment="1">
      <alignment horizontal="center" wrapText="1"/>
    </xf>
    <xf numFmtId="0" fontId="4" fillId="0" borderId="0" xfId="0" applyFont="1" applyBorder="1" applyAlignment="1">
      <alignment horizontal="left"/>
    </xf>
    <xf numFmtId="44" fontId="18" fillId="0" borderId="0" xfId="0" applyNumberFormat="1" applyFont="1" applyBorder="1"/>
    <xf numFmtId="0" fontId="4" fillId="0" borderId="60" xfId="0" applyFont="1" applyBorder="1" applyAlignment="1">
      <alignment horizontal="left"/>
    </xf>
    <xf numFmtId="0" fontId="4" fillId="0" borderId="60" xfId="0" applyFont="1" applyBorder="1"/>
    <xf numFmtId="0" fontId="4" fillId="0" borderId="63" xfId="0" applyFont="1" applyBorder="1" applyAlignment="1">
      <alignment horizontal="left"/>
    </xf>
    <xf numFmtId="0" fontId="4" fillId="0" borderId="64" xfId="0" applyFont="1" applyBorder="1"/>
    <xf numFmtId="0" fontId="4" fillId="0" borderId="7" xfId="0" applyFont="1" applyBorder="1" applyAlignment="1">
      <alignment horizontal="left"/>
    </xf>
    <xf numFmtId="44" fontId="4" fillId="0" borderId="51" xfId="0" applyNumberFormat="1" applyFont="1" applyBorder="1"/>
    <xf numFmtId="44" fontId="4" fillId="0" borderId="35" xfId="0" applyNumberFormat="1" applyFont="1" applyBorder="1"/>
    <xf numFmtId="0" fontId="38" fillId="0" borderId="0" xfId="0" applyFont="1"/>
    <xf numFmtId="44" fontId="30" fillId="0" borderId="52" xfId="0" applyNumberFormat="1" applyFont="1" applyBorder="1"/>
    <xf numFmtId="44" fontId="4" fillId="0" borderId="75" xfId="0" applyNumberFormat="1" applyFont="1" applyBorder="1"/>
    <xf numFmtId="44" fontId="4" fillId="0" borderId="76" xfId="29" applyFont="1" applyBorder="1"/>
    <xf numFmtId="44" fontId="4" fillId="0" borderId="74" xfId="29" applyFont="1" applyBorder="1"/>
    <xf numFmtId="44" fontId="4" fillId="0" borderId="29" xfId="0" applyNumberFormat="1" applyFont="1" applyBorder="1"/>
    <xf numFmtId="44" fontId="4" fillId="0" borderId="39" xfId="0" applyNumberFormat="1" applyFont="1" applyBorder="1"/>
    <xf numFmtId="0" fontId="4" fillId="0" borderId="67" xfId="0" applyFont="1" applyBorder="1"/>
    <xf numFmtId="0" fontId="35" fillId="0" borderId="2" xfId="0" applyFont="1" applyBorder="1" applyAlignment="1">
      <alignment horizontal="centerContinuous"/>
    </xf>
    <xf numFmtId="42" fontId="7" fillId="0" borderId="72" xfId="0" applyNumberFormat="1" applyFont="1" applyBorder="1"/>
    <xf numFmtId="43" fontId="4" fillId="0" borderId="13" xfId="0" applyNumberFormat="1" applyFont="1" applyBorder="1" applyAlignment="1"/>
    <xf numFmtId="0" fontId="40" fillId="0" borderId="0" xfId="0" applyFont="1" applyAlignment="1">
      <alignment horizontal="centerContinuous"/>
    </xf>
    <xf numFmtId="44" fontId="4" fillId="0" borderId="69" xfId="29" applyFont="1" applyFill="1" applyBorder="1"/>
    <xf numFmtId="0" fontId="0" fillId="0" borderId="73" xfId="0" applyFill="1" applyBorder="1"/>
    <xf numFmtId="0" fontId="0" fillId="5" borderId="0" xfId="0" applyFill="1"/>
    <xf numFmtId="44" fontId="4" fillId="0" borderId="77" xfId="29" applyFont="1" applyFill="1" applyBorder="1"/>
    <xf numFmtId="0" fontId="7" fillId="0" borderId="78" xfId="0" applyFont="1" applyFill="1" applyBorder="1" applyAlignment="1">
      <alignment horizontal="center" wrapText="1"/>
    </xf>
    <xf numFmtId="44" fontId="4" fillId="5" borderId="77" xfId="29" applyFont="1" applyFill="1" applyBorder="1"/>
    <xf numFmtId="0" fontId="7" fillId="5" borderId="78" xfId="0" applyFont="1" applyFill="1" applyBorder="1" applyAlignment="1">
      <alignment horizontal="center" wrapText="1"/>
    </xf>
    <xf numFmtId="43" fontId="4" fillId="6" borderId="14" xfId="28" applyFont="1" applyFill="1" applyBorder="1" applyAlignment="1">
      <alignment horizontal="center"/>
    </xf>
    <xf numFmtId="0" fontId="5" fillId="0" borderId="0" xfId="0" applyFont="1" applyAlignment="1">
      <alignment horizontal="centerContinuous"/>
    </xf>
    <xf numFmtId="0" fontId="0" fillId="0" borderId="0" xfId="0" applyAlignment="1">
      <alignment horizontal="centerContinuous"/>
    </xf>
    <xf numFmtId="0" fontId="0" fillId="0" borderId="0" xfId="0"/>
    <xf numFmtId="0" fontId="0" fillId="0" borderId="0" xfId="0" applyAlignment="1">
      <alignment horizontal="center"/>
    </xf>
    <xf numFmtId="0" fontId="7" fillId="0" borderId="0" xfId="0" applyFont="1" applyBorder="1" applyAlignment="1">
      <alignment wrapText="1"/>
    </xf>
    <xf numFmtId="0" fontId="0" fillId="0" borderId="5" xfId="0" applyBorder="1"/>
    <xf numFmtId="0" fontId="0" fillId="0" borderId="5" xfId="0" applyBorder="1" applyAlignment="1">
      <alignment horizontal="center"/>
    </xf>
    <xf numFmtId="44" fontId="41" fillId="0" borderId="8" xfId="29" applyFont="1" applyBorder="1"/>
    <xf numFmtId="0" fontId="0" fillId="0" borderId="2" xfId="0" applyBorder="1"/>
    <xf numFmtId="164" fontId="41" fillId="0" borderId="2" xfId="28" applyNumberFormat="1" applyFont="1" applyBorder="1"/>
    <xf numFmtId="0" fontId="0" fillId="0" borderId="7" xfId="0" applyBorder="1"/>
    <xf numFmtId="0" fontId="0" fillId="0" borderId="0" xfId="0" applyBorder="1" applyAlignment="1">
      <alignment wrapText="1"/>
    </xf>
    <xf numFmtId="0" fontId="7" fillId="5" borderId="8" xfId="0" applyFont="1" applyFill="1" applyBorder="1" applyAlignment="1">
      <alignment horizontal="center"/>
    </xf>
    <xf numFmtId="0" fontId="7" fillId="0" borderId="0" xfId="0" applyFont="1" applyFill="1" applyAlignment="1">
      <alignment horizontal="center"/>
    </xf>
    <xf numFmtId="7" fontId="7" fillId="0" borderId="0" xfId="0" applyNumberFormat="1" applyFont="1" applyFill="1" applyBorder="1" applyAlignment="1">
      <alignment horizontal="center" wrapText="1"/>
    </xf>
    <xf numFmtId="0" fontId="0" fillId="0" borderId="0" xfId="0" applyFill="1"/>
    <xf numFmtId="0" fontId="7" fillId="0" borderId="59" xfId="0" applyFont="1" applyFill="1" applyBorder="1" applyAlignment="1">
      <alignment horizontal="center"/>
    </xf>
    <xf numFmtId="7" fontId="7" fillId="0" borderId="60" xfId="0" applyNumberFormat="1" applyFont="1" applyFill="1" applyBorder="1" applyAlignment="1">
      <alignment horizontal="center" wrapText="1"/>
    </xf>
    <xf numFmtId="0" fontId="0" fillId="0" borderId="60" xfId="0" applyFill="1" applyBorder="1"/>
    <xf numFmtId="7" fontId="7" fillId="0" borderId="61" xfId="0" applyNumberFormat="1" applyFont="1" applyFill="1" applyBorder="1" applyAlignment="1">
      <alignment horizontal="center" wrapText="1"/>
    </xf>
    <xf numFmtId="164" fontId="41" fillId="0" borderId="7" xfId="28" applyNumberFormat="1" applyFont="1" applyBorder="1" applyAlignment="1">
      <alignment horizontal="center"/>
    </xf>
    <xf numFmtId="0" fontId="41" fillId="0" borderId="7" xfId="0" applyFont="1" applyBorder="1"/>
    <xf numFmtId="43" fontId="33" fillId="0" borderId="51" xfId="0" applyNumberFormat="1" applyFont="1" applyBorder="1" applyAlignment="1">
      <alignment horizontal="center" vertical="center" wrapText="1"/>
    </xf>
    <xf numFmtId="43" fontId="4" fillId="0" borderId="14" xfId="0" applyNumberFormat="1" applyFont="1" applyFill="1" applyBorder="1"/>
    <xf numFmtId="43" fontId="4" fillId="0" borderId="16" xfId="0" applyNumberFormat="1" applyFont="1" applyFill="1" applyBorder="1"/>
    <xf numFmtId="0" fontId="22" fillId="0" borderId="0" xfId="0" applyFont="1"/>
    <xf numFmtId="0" fontId="0" fillId="5" borderId="8" xfId="0" applyFill="1" applyBorder="1"/>
    <xf numFmtId="0" fontId="25" fillId="0" borderId="0" xfId="0" applyFont="1" applyAlignment="1">
      <alignment horizontal="centerContinuous"/>
    </xf>
    <xf numFmtId="0" fontId="0" fillId="0" borderId="72" xfId="0" applyBorder="1"/>
    <xf numFmtId="0" fontId="7" fillId="0" borderId="3" xfId="0" applyFont="1" applyBorder="1" applyAlignment="1">
      <alignment horizontal="center" wrapText="1"/>
    </xf>
    <xf numFmtId="0" fontId="7" fillId="0" borderId="79" xfId="0" applyFont="1" applyFill="1" applyBorder="1" applyAlignment="1">
      <alignment horizontal="center" wrapText="1"/>
    </xf>
    <xf numFmtId="43" fontId="4" fillId="0" borderId="14" xfId="28" applyFont="1" applyBorder="1"/>
    <xf numFmtId="43" fontId="4" fillId="0" borderId="18" xfId="28" applyFont="1" applyBorder="1"/>
    <xf numFmtId="43" fontId="4" fillId="0" borderId="21" xfId="28" applyFont="1" applyBorder="1"/>
    <xf numFmtId="43" fontId="4" fillId="0" borderId="49" xfId="28" applyFont="1" applyBorder="1"/>
    <xf numFmtId="43" fontId="4" fillId="0" borderId="50" xfId="28" applyFont="1" applyBorder="1"/>
    <xf numFmtId="0" fontId="30" fillId="5" borderId="48" xfId="0" applyFont="1" applyFill="1" applyBorder="1" applyAlignment="1">
      <alignment horizontal="center" wrapText="1"/>
    </xf>
    <xf numFmtId="43" fontId="4" fillId="0" borderId="53" xfId="0" applyNumberFormat="1" applyFont="1" applyBorder="1"/>
    <xf numFmtId="44" fontId="4" fillId="0" borderId="42" xfId="0" applyNumberFormat="1" applyFont="1" applyBorder="1"/>
    <xf numFmtId="0" fontId="4" fillId="0" borderId="0" xfId="0" applyFont="1" applyBorder="1" applyAlignment="1">
      <alignment horizontal="center"/>
    </xf>
    <xf numFmtId="0" fontId="4" fillId="0" borderId="19" xfId="0" applyFont="1" applyBorder="1" applyAlignment="1">
      <alignment horizontal="left"/>
    </xf>
    <xf numFmtId="43" fontId="4" fillId="0" borderId="17" xfId="0" applyNumberFormat="1" applyFont="1" applyBorder="1"/>
    <xf numFmtId="0" fontId="4" fillId="7" borderId="63" xfId="0" applyFont="1" applyFill="1" applyBorder="1" applyAlignment="1">
      <alignment horizontal="left"/>
    </xf>
    <xf numFmtId="43" fontId="4" fillId="7" borderId="63" xfId="0" applyNumberFormat="1" applyFont="1" applyFill="1" applyBorder="1"/>
    <xf numFmtId="0" fontId="4" fillId="7" borderId="0" xfId="0" applyFont="1" applyFill="1" applyBorder="1" applyAlignment="1">
      <alignment horizontal="left"/>
    </xf>
    <xf numFmtId="43" fontId="4" fillId="0" borderId="76" xfId="0" applyNumberFormat="1" applyFont="1" applyBorder="1"/>
    <xf numFmtId="43" fontId="4" fillId="7" borderId="74" xfId="0" applyNumberFormat="1" applyFont="1" applyFill="1" applyBorder="1" applyAlignment="1">
      <alignment horizontal="center"/>
    </xf>
    <xf numFmtId="0" fontId="4" fillId="0" borderId="17" xfId="0" applyFont="1" applyBorder="1" applyAlignment="1">
      <alignment horizontal="center"/>
    </xf>
    <xf numFmtId="0" fontId="4" fillId="7" borderId="63" xfId="0" applyFont="1" applyFill="1" applyBorder="1"/>
    <xf numFmtId="0" fontId="4" fillId="0" borderId="80" xfId="0" applyFont="1" applyBorder="1"/>
    <xf numFmtId="0" fontId="4" fillId="7" borderId="42" xfId="0" applyFont="1" applyFill="1" applyBorder="1" applyAlignment="1">
      <alignment horizontal="left"/>
    </xf>
    <xf numFmtId="0" fontId="7" fillId="0" borderId="81" xfId="0" applyFont="1" applyBorder="1"/>
    <xf numFmtId="0" fontId="4" fillId="0" borderId="20" xfId="0" applyFont="1" applyBorder="1" applyAlignment="1">
      <alignment horizontal="left"/>
    </xf>
    <xf numFmtId="0" fontId="4" fillId="7" borderId="75" xfId="0" applyFont="1" applyFill="1" applyBorder="1" applyAlignment="1">
      <alignment horizontal="left"/>
    </xf>
    <xf numFmtId="43" fontId="4" fillId="7" borderId="82" xfId="0" applyNumberFormat="1" applyFont="1" applyFill="1" applyBorder="1"/>
    <xf numFmtId="0" fontId="4" fillId="0" borderId="80" xfId="0" applyFont="1" applyBorder="1" applyAlignment="1">
      <alignment horizontal="left"/>
    </xf>
    <xf numFmtId="0" fontId="4" fillId="0" borderId="75" xfId="0" applyFont="1" applyBorder="1" applyAlignment="1">
      <alignment horizontal="left"/>
    </xf>
    <xf numFmtId="0" fontId="4" fillId="7" borderId="0" xfId="0" applyFont="1" applyFill="1" applyBorder="1" applyAlignment="1">
      <alignment horizontal="center"/>
    </xf>
    <xf numFmtId="0" fontId="4" fillId="7" borderId="0" xfId="0" applyFont="1" applyFill="1" applyBorder="1"/>
    <xf numFmtId="43" fontId="4" fillId="0" borderId="17" xfId="0" applyNumberFormat="1" applyFont="1" applyBorder="1" applyAlignment="1">
      <alignment horizontal="center"/>
    </xf>
    <xf numFmtId="0" fontId="4" fillId="7" borderId="75" xfId="0" applyFont="1" applyFill="1" applyBorder="1"/>
    <xf numFmtId="43" fontId="4" fillId="7" borderId="75" xfId="0" applyNumberFormat="1" applyFont="1" applyFill="1" applyBorder="1"/>
    <xf numFmtId="0" fontId="5" fillId="0" borderId="83" xfId="0" applyFont="1" applyBorder="1" applyAlignment="1">
      <alignment horizontal="center" wrapText="1"/>
    </xf>
    <xf numFmtId="0" fontId="4" fillId="0" borderId="84" xfId="0" applyFont="1" applyBorder="1"/>
    <xf numFmtId="0" fontId="4" fillId="0" borderId="28" xfId="0" applyFont="1" applyBorder="1"/>
    <xf numFmtId="0" fontId="4" fillId="0" borderId="19" xfId="0" applyFont="1" applyBorder="1" applyAlignment="1">
      <alignment horizontal="center"/>
    </xf>
    <xf numFmtId="0" fontId="4" fillId="7" borderId="82" xfId="0" applyFont="1" applyFill="1" applyBorder="1"/>
    <xf numFmtId="0" fontId="4" fillId="0" borderId="37" xfId="0" applyFont="1" applyBorder="1" applyAlignment="1">
      <alignment horizontal="left"/>
    </xf>
    <xf numFmtId="0" fontId="4" fillId="0" borderId="63" xfId="0" applyFont="1" applyBorder="1" applyAlignment="1">
      <alignment horizontal="center"/>
    </xf>
    <xf numFmtId="0" fontId="4" fillId="0" borderId="82" xfId="0" applyFont="1" applyBorder="1" applyAlignment="1">
      <alignment horizontal="center"/>
    </xf>
    <xf numFmtId="43" fontId="18" fillId="0" borderId="30" xfId="0" applyNumberFormat="1" applyFont="1" applyBorder="1"/>
    <xf numFmtId="43" fontId="4" fillId="0" borderId="85" xfId="0" applyNumberFormat="1" applyFont="1" applyBorder="1"/>
    <xf numFmtId="43" fontId="4" fillId="0" borderId="80" xfId="0" applyNumberFormat="1" applyFont="1" applyBorder="1"/>
    <xf numFmtId="43" fontId="4" fillId="7" borderId="41" xfId="0" applyNumberFormat="1" applyFont="1" applyFill="1" applyBorder="1" applyAlignment="1">
      <alignment horizontal="center"/>
    </xf>
    <xf numFmtId="43" fontId="4" fillId="0" borderId="20" xfId="0" applyNumberFormat="1" applyFont="1" applyBorder="1" applyAlignment="1">
      <alignment horizontal="center"/>
    </xf>
    <xf numFmtId="0" fontId="4" fillId="7" borderId="32" xfId="0" applyFont="1" applyFill="1" applyBorder="1" applyAlignment="1">
      <alignment horizontal="center"/>
    </xf>
    <xf numFmtId="43" fontId="4" fillId="7" borderId="32" xfId="0" applyNumberFormat="1" applyFont="1" applyFill="1" applyBorder="1" applyAlignment="1">
      <alignment horizontal="center"/>
    </xf>
    <xf numFmtId="43" fontId="4" fillId="7" borderId="42" xfId="0" applyNumberFormat="1" applyFont="1" applyFill="1" applyBorder="1"/>
    <xf numFmtId="165" fontId="4" fillId="0" borderId="51" xfId="41" applyNumberFormat="1" applyFont="1" applyBorder="1"/>
    <xf numFmtId="165" fontId="4" fillId="0" borderId="18" xfId="41" applyNumberFormat="1" applyFont="1" applyBorder="1"/>
    <xf numFmtId="165" fontId="4" fillId="0" borderId="53" xfId="41" applyNumberFormat="1" applyFont="1" applyBorder="1"/>
    <xf numFmtId="165" fontId="4" fillId="0" borderId="74" xfId="41" applyNumberFormat="1" applyFont="1" applyBorder="1"/>
    <xf numFmtId="165" fontId="4" fillId="0" borderId="21" xfId="41" applyNumberFormat="1" applyFont="1" applyBorder="1"/>
    <xf numFmtId="165" fontId="4" fillId="0" borderId="52" xfId="41" applyNumberFormat="1" applyFont="1" applyBorder="1"/>
    <xf numFmtId="165" fontId="4" fillId="0" borderId="14" xfId="41" applyNumberFormat="1" applyFont="1" applyBorder="1"/>
    <xf numFmtId="0" fontId="25" fillId="3" borderId="1" xfId="0" applyFont="1" applyFill="1" applyBorder="1" applyAlignment="1">
      <alignment horizontal="centerContinuous"/>
    </xf>
    <xf numFmtId="0" fontId="26" fillId="3" borderId="2" xfId="0" applyFont="1" applyFill="1" applyBorder="1" applyAlignment="1">
      <alignment horizontal="centerContinuous"/>
    </xf>
    <xf numFmtId="0" fontId="4" fillId="3" borderId="2" xfId="0" applyFont="1" applyFill="1" applyBorder="1" applyAlignment="1">
      <alignment horizontal="centerContinuous"/>
    </xf>
    <xf numFmtId="0" fontId="4" fillId="3" borderId="11" xfId="0" applyFont="1" applyFill="1" applyBorder="1" applyAlignment="1">
      <alignment horizontal="centerContinuous"/>
    </xf>
    <xf numFmtId="44" fontId="4" fillId="0" borderId="4" xfId="0" applyNumberFormat="1" applyFont="1" applyFill="1" applyBorder="1"/>
    <xf numFmtId="0" fontId="18" fillId="0" borderId="4" xfId="0" applyFont="1" applyFill="1" applyBorder="1"/>
    <xf numFmtId="165" fontId="4" fillId="0" borderId="86" xfId="41" applyNumberFormat="1" applyFont="1" applyBorder="1"/>
    <xf numFmtId="44" fontId="18" fillId="0" borderId="7" xfId="0" applyNumberFormat="1" applyFont="1" applyBorder="1"/>
    <xf numFmtId="43" fontId="18" fillId="0" borderId="30" xfId="0" applyNumberFormat="1" applyFont="1" applyFill="1" applyBorder="1"/>
    <xf numFmtId="44" fontId="18" fillId="0" borderId="30" xfId="0" applyNumberFormat="1" applyFont="1" applyBorder="1"/>
    <xf numFmtId="43" fontId="4" fillId="7" borderId="63" xfId="0" applyNumberFormat="1" applyFont="1" applyFill="1" applyBorder="1" applyAlignment="1">
      <alignment horizontal="center"/>
    </xf>
    <xf numFmtId="43" fontId="4" fillId="0" borderId="6" xfId="28" applyFont="1" applyFill="1" applyBorder="1"/>
    <xf numFmtId="43" fontId="4" fillId="0" borderId="0" xfId="28" applyFont="1" applyFill="1" applyBorder="1"/>
    <xf numFmtId="43" fontId="4" fillId="0" borderId="60" xfId="28" applyFont="1" applyFill="1" applyBorder="1"/>
    <xf numFmtId="10" fontId="36" fillId="0" borderId="72" xfId="41" applyNumberFormat="1" applyFont="1" applyBorder="1"/>
    <xf numFmtId="0" fontId="34" fillId="0" borderId="70" xfId="0" applyFont="1" applyBorder="1" applyAlignment="1">
      <alignment horizontal="center" wrapText="1"/>
    </xf>
    <xf numFmtId="0" fontId="18" fillId="0" borderId="0" xfId="0" applyFont="1" applyAlignment="1">
      <alignment horizontal="centerContinuous"/>
    </xf>
    <xf numFmtId="0" fontId="46" fillId="0" borderId="0" xfId="0" applyFont="1" applyAlignment="1">
      <alignment horizontal="centerContinuous"/>
    </xf>
    <xf numFmtId="0" fontId="21" fillId="0" borderId="0" xfId="0" applyFont="1" applyFill="1"/>
    <xf numFmtId="166" fontId="7" fillId="0" borderId="76" xfId="0" applyNumberFormat="1" applyFont="1" applyBorder="1"/>
    <xf numFmtId="166" fontId="7" fillId="0" borderId="87" xfId="0" applyNumberFormat="1" applyFont="1" applyBorder="1"/>
    <xf numFmtId="166" fontId="7" fillId="0" borderId="16" xfId="0" applyNumberFormat="1" applyFont="1" applyBorder="1"/>
    <xf numFmtId="166" fontId="7" fillId="0" borderId="68" xfId="0" applyNumberFormat="1" applyFont="1" applyBorder="1"/>
    <xf numFmtId="166" fontId="4" fillId="0" borderId="16" xfId="0" applyNumberFormat="1" applyFont="1" applyBorder="1"/>
    <xf numFmtId="166" fontId="4" fillId="0" borderId="68" xfId="0" applyNumberFormat="1" applyFont="1" applyBorder="1"/>
    <xf numFmtId="166" fontId="7" fillId="0" borderId="52" xfId="0" applyNumberFormat="1" applyFont="1" applyBorder="1"/>
    <xf numFmtId="166" fontId="7" fillId="0" borderId="88" xfId="0" applyNumberFormat="1" applyFont="1" applyBorder="1"/>
    <xf numFmtId="166" fontId="7" fillId="0" borderId="53" xfId="0" applyNumberFormat="1" applyFont="1" applyBorder="1"/>
    <xf numFmtId="166" fontId="7" fillId="0" borderId="44" xfId="0" applyNumberFormat="1" applyFont="1" applyBorder="1"/>
    <xf numFmtId="166" fontId="7" fillId="0" borderId="89" xfId="0" applyNumberFormat="1" applyFont="1" applyBorder="1"/>
    <xf numFmtId="166" fontId="7" fillId="0" borderId="90" xfId="0" applyNumberFormat="1" applyFont="1" applyBorder="1"/>
    <xf numFmtId="164" fontId="7" fillId="0" borderId="40" xfId="0" applyNumberFormat="1" applyFont="1" applyBorder="1"/>
    <xf numFmtId="164" fontId="4" fillId="0" borderId="8" xfId="0" applyNumberFormat="1" applyFont="1" applyBorder="1"/>
    <xf numFmtId="164" fontId="4" fillId="0" borderId="39" xfId="0" applyNumberFormat="1" applyFont="1" applyBorder="1"/>
    <xf numFmtId="164" fontId="7" fillId="0" borderId="41" xfId="0" applyNumberFormat="1" applyFont="1" applyBorder="1"/>
    <xf numFmtId="164" fontId="4" fillId="0" borderId="7" xfId="0" applyNumberFormat="1" applyFont="1" applyBorder="1"/>
    <xf numFmtId="164" fontId="4" fillId="0" borderId="42" xfId="0" applyNumberFormat="1" applyFont="1" applyBorder="1"/>
    <xf numFmtId="164" fontId="4" fillId="0" borderId="33" xfId="0" applyNumberFormat="1" applyFont="1" applyBorder="1"/>
    <xf numFmtId="164" fontId="4" fillId="0" borderId="0" xfId="0" applyNumberFormat="1" applyFont="1" applyBorder="1"/>
    <xf numFmtId="164" fontId="4" fillId="0" borderId="32" xfId="0" applyNumberFormat="1" applyFont="1" applyBorder="1"/>
    <xf numFmtId="164" fontId="0" fillId="0" borderId="84" xfId="0" applyNumberFormat="1" applyBorder="1"/>
    <xf numFmtId="164" fontId="7" fillId="0" borderId="27" xfId="0" applyNumberFormat="1" applyFont="1" applyBorder="1"/>
    <xf numFmtId="164" fontId="4" fillId="0" borderId="12" xfId="0" applyNumberFormat="1" applyFont="1" applyBorder="1" applyAlignment="1">
      <alignment horizontal="right"/>
    </xf>
    <xf numFmtId="164" fontId="4" fillId="0" borderId="45" xfId="0" applyNumberFormat="1" applyFont="1" applyBorder="1" applyAlignment="1">
      <alignment horizontal="right"/>
    </xf>
    <xf numFmtId="44" fontId="4" fillId="0" borderId="67" xfId="29" applyFont="1" applyFill="1" applyBorder="1" applyAlignment="1">
      <alignment horizontal="center" vertical="top" wrapText="1"/>
    </xf>
    <xf numFmtId="44" fontId="4" fillId="0" borderId="10" xfId="29" applyFont="1" applyFill="1" applyBorder="1" applyAlignment="1">
      <alignment horizontal="center" vertical="top" wrapText="1"/>
    </xf>
    <xf numFmtId="44" fontId="4" fillId="0" borderId="0" xfId="29" applyFont="1" applyFill="1" applyAlignment="1">
      <alignment horizontal="center" vertical="top" wrapText="1"/>
    </xf>
    <xf numFmtId="0" fontId="4" fillId="0" borderId="11" xfId="0" applyFont="1" applyFill="1" applyBorder="1" applyAlignment="1">
      <alignment horizontal="centerContinuous"/>
    </xf>
    <xf numFmtId="0" fontId="7" fillId="0" borderId="65" xfId="0" applyFont="1" applyFill="1" applyBorder="1" applyAlignment="1">
      <alignment horizontal="center" wrapText="1"/>
    </xf>
    <xf numFmtId="0" fontId="7" fillId="0" borderId="4" xfId="0" applyFont="1" applyFill="1" applyBorder="1" applyAlignment="1">
      <alignment horizontal="center" wrapText="1"/>
    </xf>
    <xf numFmtId="0" fontId="5" fillId="0" borderId="0" xfId="0" applyFont="1" applyBorder="1" applyAlignment="1">
      <alignment horizontal="center" vertical="center" wrapText="1"/>
    </xf>
    <xf numFmtId="0" fontId="7" fillId="0" borderId="50" xfId="0" applyFont="1" applyBorder="1" applyAlignment="1">
      <alignment horizontal="center"/>
    </xf>
    <xf numFmtId="0" fontId="48" fillId="0" borderId="0" xfId="0" applyFont="1" applyBorder="1" applyAlignment="1">
      <alignment vertical="center"/>
    </xf>
    <xf numFmtId="0" fontId="43" fillId="0" borderId="31" xfId="0" applyFont="1" applyBorder="1" applyAlignment="1">
      <alignment horizontal="left"/>
    </xf>
    <xf numFmtId="0" fontId="36" fillId="0" borderId="0" xfId="0" applyFont="1" applyAlignment="1">
      <alignment horizontal="center" vertical="center"/>
    </xf>
    <xf numFmtId="0" fontId="4" fillId="0" borderId="0" xfId="0" applyFont="1" applyBorder="1" applyAlignment="1">
      <alignment vertical="top" wrapText="1"/>
    </xf>
    <xf numFmtId="43" fontId="7" fillId="0" borderId="40" xfId="0" applyNumberFormat="1" applyFont="1" applyBorder="1"/>
    <xf numFmtId="43" fontId="7" fillId="0" borderId="8" xfId="0" applyNumberFormat="1" applyFont="1" applyBorder="1"/>
    <xf numFmtId="43" fontId="7" fillId="0" borderId="30" xfId="0" applyNumberFormat="1" applyFont="1" applyBorder="1"/>
    <xf numFmtId="0" fontId="4" fillId="0" borderId="59" xfId="0" applyFont="1" applyBorder="1" applyAlignment="1">
      <alignment horizontal="left"/>
    </xf>
    <xf numFmtId="0" fontId="4" fillId="0" borderId="62" xfId="0" applyFont="1" applyFill="1" applyBorder="1" applyAlignment="1">
      <alignment horizontal="left"/>
    </xf>
    <xf numFmtId="0" fontId="4" fillId="0" borderId="75" xfId="0" applyFont="1" applyBorder="1"/>
    <xf numFmtId="43" fontId="4" fillId="0" borderId="85" xfId="28" applyFont="1" applyBorder="1"/>
    <xf numFmtId="43" fontId="4" fillId="0" borderId="80" xfId="28" applyFont="1" applyBorder="1"/>
    <xf numFmtId="43" fontId="4" fillId="0" borderId="82" xfId="28" applyFont="1" applyBorder="1"/>
    <xf numFmtId="43" fontId="4" fillId="0" borderId="75" xfId="28" applyFont="1" applyBorder="1"/>
    <xf numFmtId="0" fontId="32" fillId="0" borderId="0" xfId="0" applyFont="1" applyAlignment="1">
      <alignment vertical="center" wrapText="1"/>
    </xf>
    <xf numFmtId="0" fontId="32" fillId="0" borderId="0" xfId="0" applyFont="1" applyBorder="1"/>
    <xf numFmtId="0" fontId="50" fillId="0" borderId="0" xfId="0" applyFont="1"/>
    <xf numFmtId="0" fontId="4" fillId="0" borderId="0" xfId="0" applyFont="1" applyFill="1"/>
    <xf numFmtId="0" fontId="51" fillId="0" borderId="0" xfId="0" applyFont="1" applyAlignment="1">
      <alignment horizontal="center" vertical="center"/>
    </xf>
    <xf numFmtId="0" fontId="4" fillId="0" borderId="71" xfId="0" applyFont="1" applyBorder="1"/>
    <xf numFmtId="0" fontId="9" fillId="0" borderId="0" xfId="0" applyFont="1" applyFill="1"/>
    <xf numFmtId="44" fontId="7" fillId="0" borderId="25" xfId="0" applyNumberFormat="1" applyFont="1" applyFill="1" applyBorder="1"/>
    <xf numFmtId="44" fontId="7" fillId="0" borderId="92" xfId="0" applyNumberFormat="1" applyFont="1" applyBorder="1"/>
    <xf numFmtId="0" fontId="7" fillId="0" borderId="7" xfId="0" applyFont="1" applyFill="1" applyBorder="1"/>
    <xf numFmtId="0" fontId="7" fillId="0" borderId="22" xfId="0" applyFont="1" applyBorder="1" applyAlignment="1">
      <alignment wrapText="1"/>
    </xf>
    <xf numFmtId="0" fontId="7" fillId="0" borderId="0" xfId="0" applyFont="1" applyBorder="1" applyAlignment="1">
      <alignment horizontal="centerContinuous"/>
    </xf>
    <xf numFmtId="0" fontId="7" fillId="0" borderId="0" xfId="0" applyFont="1" applyBorder="1" applyAlignment="1">
      <alignment horizontal="left"/>
    </xf>
    <xf numFmtId="44" fontId="4" fillId="0" borderId="0" xfId="29" applyFont="1" applyBorder="1" applyAlignment="1">
      <alignment horizontal="left"/>
    </xf>
    <xf numFmtId="44" fontId="4" fillId="0" borderId="8" xfId="29" applyFont="1" applyBorder="1" applyAlignment="1">
      <alignment horizontal="left"/>
    </xf>
    <xf numFmtId="0" fontId="52" fillId="0" borderId="0" xfId="0" applyFont="1" applyAlignment="1">
      <alignment horizontal="center"/>
    </xf>
    <xf numFmtId="0" fontId="9" fillId="0" borderId="0" xfId="0" applyFont="1"/>
    <xf numFmtId="0" fontId="7" fillId="0" borderId="1" xfId="0" applyFont="1" applyBorder="1" applyAlignment="1">
      <alignment horizontal="left"/>
    </xf>
    <xf numFmtId="0" fontId="7" fillId="0" borderId="2" xfId="0" applyFont="1" applyBorder="1" applyAlignment="1">
      <alignment horizontal="left"/>
    </xf>
    <xf numFmtId="0" fontId="4" fillId="0" borderId="2" xfId="0" applyFont="1" applyBorder="1" applyAlignment="1">
      <alignment horizontal="left"/>
    </xf>
    <xf numFmtId="0" fontId="7" fillId="0" borderId="3" xfId="0" applyFont="1" applyBorder="1" applyAlignment="1">
      <alignment horizontal="left"/>
    </xf>
    <xf numFmtId="0" fontId="7" fillId="0" borderId="9" xfId="0" applyFont="1" applyBorder="1" applyAlignment="1">
      <alignment horizontal="left"/>
    </xf>
    <xf numFmtId="0" fontId="7" fillId="0" borderId="7" xfId="0" applyFont="1" applyBorder="1" applyAlignment="1">
      <alignment horizontal="left"/>
    </xf>
    <xf numFmtId="0" fontId="7" fillId="0" borderId="31" xfId="0" applyFont="1" applyBorder="1" applyAlignment="1">
      <alignment horizontal="left"/>
    </xf>
    <xf numFmtId="0" fontId="7" fillId="0" borderId="8" xfId="0" applyFont="1" applyBorder="1" applyAlignment="1">
      <alignment horizontal="left"/>
    </xf>
    <xf numFmtId="44" fontId="4" fillId="0" borderId="8" xfId="0" applyNumberFormat="1" applyFont="1" applyBorder="1" applyAlignment="1">
      <alignment horizontal="left"/>
    </xf>
    <xf numFmtId="0" fontId="52" fillId="0" borderId="0" xfId="0" applyFont="1" applyBorder="1" applyAlignment="1">
      <alignment horizontal="left"/>
    </xf>
    <xf numFmtId="42" fontId="7" fillId="0" borderId="0" xfId="0" applyNumberFormat="1" applyFont="1" applyBorder="1"/>
    <xf numFmtId="0" fontId="43" fillId="0" borderId="0" xfId="0" applyFont="1"/>
    <xf numFmtId="0" fontId="30" fillId="0" borderId="0" xfId="0" applyFont="1" applyFill="1" applyBorder="1" applyAlignment="1">
      <alignment horizontal="center" wrapText="1"/>
    </xf>
    <xf numFmtId="0" fontId="4" fillId="6" borderId="39" xfId="0" applyFont="1" applyFill="1" applyBorder="1"/>
    <xf numFmtId="0" fontId="4" fillId="6" borderId="40" xfId="0" applyFont="1" applyFill="1" applyBorder="1"/>
    <xf numFmtId="0" fontId="4" fillId="6" borderId="8" xfId="0" applyFont="1" applyFill="1" applyBorder="1"/>
    <xf numFmtId="0" fontId="0" fillId="6" borderId="30" xfId="0" applyFill="1" applyBorder="1"/>
    <xf numFmtId="0" fontId="0" fillId="0" borderId="8" xfId="0" applyBorder="1"/>
    <xf numFmtId="0" fontId="22" fillId="0" borderId="8" xfId="0" applyFont="1" applyBorder="1" applyAlignment="1">
      <alignment horizontal="center" vertical="center" wrapText="1"/>
    </xf>
    <xf numFmtId="0" fontId="22" fillId="0" borderId="39" xfId="0" applyFont="1" applyBorder="1" applyAlignment="1">
      <alignment horizontal="center" vertical="center" wrapText="1"/>
    </xf>
    <xf numFmtId="0" fontId="7" fillId="0" borderId="31" xfId="0" applyFont="1" applyBorder="1" applyAlignment="1">
      <alignment horizontal="left" vertical="center"/>
    </xf>
    <xf numFmtId="0" fontId="7" fillId="0" borderId="31" xfId="0" applyFont="1" applyBorder="1"/>
    <xf numFmtId="0" fontId="7" fillId="0" borderId="39" xfId="0" applyFont="1" applyBorder="1" applyAlignment="1">
      <alignment horizontal="right"/>
    </xf>
    <xf numFmtId="43" fontId="7" fillId="0" borderId="8" xfId="0" applyNumberFormat="1" applyFont="1" applyBorder="1" applyAlignment="1">
      <alignment horizontal="right"/>
    </xf>
    <xf numFmtId="43" fontId="7" fillId="0" borderId="39" xfId="0" applyNumberFormat="1" applyFont="1" applyBorder="1" applyAlignment="1">
      <alignment horizontal="right"/>
    </xf>
    <xf numFmtId="0" fontId="7" fillId="7" borderId="7" xfId="0" applyFont="1" applyFill="1" applyBorder="1"/>
    <xf numFmtId="0" fontId="7" fillId="6" borderId="42" xfId="0" applyFont="1" applyFill="1" applyBorder="1" applyAlignment="1">
      <alignment horizontal="center"/>
    </xf>
    <xf numFmtId="0" fontId="0" fillId="7" borderId="41" xfId="0" applyFill="1" applyBorder="1" applyAlignment="1">
      <alignment horizontal="center"/>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44" fontId="7" fillId="0" borderId="7" xfId="29" applyFont="1" applyBorder="1" applyAlignment="1">
      <alignment horizontal="right"/>
    </xf>
    <xf numFmtId="0" fontId="0" fillId="0" borderId="71" xfId="0" applyBorder="1"/>
    <xf numFmtId="43" fontId="7" fillId="0" borderId="27" xfId="0" applyNumberFormat="1" applyFont="1" applyBorder="1"/>
    <xf numFmtId="0" fontId="4" fillId="0" borderId="0" xfId="0" applyFont="1" applyBorder="1" applyAlignment="1"/>
    <xf numFmtId="0" fontId="54" fillId="0" borderId="0" xfId="0" applyFont="1"/>
    <xf numFmtId="0" fontId="36" fillId="0" borderId="70" xfId="0" applyFont="1" applyBorder="1" applyAlignment="1">
      <alignment horizontal="center"/>
    </xf>
    <xf numFmtId="0" fontId="28" fillId="0" borderId="0" xfId="0" applyFont="1" applyAlignment="1">
      <alignment horizontal="right" vertical="top" wrapText="1"/>
    </xf>
    <xf numFmtId="0" fontId="7" fillId="0" borderId="50" xfId="0" applyFont="1" applyFill="1" applyBorder="1" applyAlignment="1">
      <alignment horizontal="center" wrapText="1"/>
    </xf>
    <xf numFmtId="0" fontId="22" fillId="0" borderId="0" xfId="0" applyFont="1" applyFill="1" applyAlignment="1">
      <alignment vertical="top" wrapText="1"/>
    </xf>
    <xf numFmtId="0" fontId="3" fillId="0" borderId="0" xfId="0" applyFont="1" applyAlignment="1">
      <alignment vertical="top" wrapText="1"/>
    </xf>
    <xf numFmtId="0" fontId="4" fillId="0" borderId="70" xfId="0" applyFont="1" applyBorder="1"/>
    <xf numFmtId="0" fontId="7" fillId="0" borderId="72" xfId="0" applyFont="1" applyBorder="1" applyAlignment="1">
      <alignment horizontal="center"/>
    </xf>
    <xf numFmtId="37" fontId="7" fillId="0" borderId="72" xfId="29" applyNumberFormat="1" applyFont="1" applyBorder="1" applyAlignment="1">
      <alignment horizontal="right"/>
    </xf>
    <xf numFmtId="37" fontId="4" fillId="0" borderId="30" xfId="29" applyNumberFormat="1" applyFont="1" applyBorder="1" applyAlignment="1">
      <alignment horizontal="right"/>
    </xf>
    <xf numFmtId="0" fontId="4" fillId="0" borderId="72" xfId="0" applyFont="1" applyBorder="1"/>
    <xf numFmtId="37" fontId="4" fillId="0" borderId="30" xfId="0" applyNumberFormat="1" applyFont="1" applyBorder="1" applyAlignment="1">
      <alignment horizontal="right"/>
    </xf>
    <xf numFmtId="0" fontId="3" fillId="0" borderId="0" xfId="0" applyFont="1"/>
    <xf numFmtId="0" fontId="4" fillId="0" borderId="17" xfId="0" applyFont="1" applyFill="1" applyBorder="1" applyAlignment="1"/>
    <xf numFmtId="0" fontId="7" fillId="0" borderId="0" xfId="0" applyFont="1" applyAlignment="1">
      <alignment horizontal="right"/>
    </xf>
    <xf numFmtId="0" fontId="5" fillId="0" borderId="0" xfId="0" applyFont="1" applyAlignment="1">
      <alignment horizontal="center" wrapText="1"/>
    </xf>
    <xf numFmtId="43" fontId="4" fillId="0" borderId="0" xfId="28" applyFont="1" applyFill="1" applyBorder="1" applyAlignment="1">
      <alignment horizontal="right"/>
    </xf>
    <xf numFmtId="165" fontId="4" fillId="0" borderId="0" xfId="41" applyNumberFormat="1" applyFont="1" applyFill="1" applyBorder="1" applyAlignment="1">
      <alignment horizontal="right"/>
    </xf>
    <xf numFmtId="43" fontId="60" fillId="0" borderId="0" xfId="28" applyFont="1" applyFill="1" applyBorder="1" applyAlignment="1">
      <alignment horizontal="right"/>
    </xf>
    <xf numFmtId="165" fontId="60" fillId="0" borderId="0" xfId="41" applyNumberFormat="1" applyFont="1" applyFill="1" applyBorder="1" applyAlignment="1">
      <alignment horizontal="right"/>
    </xf>
    <xf numFmtId="43" fontId="60" fillId="0" borderId="0" xfId="28" applyFont="1" applyFill="1" applyBorder="1" applyAlignment="1">
      <alignment horizontal="left"/>
    </xf>
    <xf numFmtId="0" fontId="7" fillId="0" borderId="0" xfId="0" applyFont="1" applyAlignment="1">
      <alignment horizontal="right"/>
    </xf>
    <xf numFmtId="37" fontId="4" fillId="0" borderId="4" xfId="29" applyNumberFormat="1" applyFont="1" applyFill="1" applyBorder="1" applyAlignment="1">
      <alignment horizontal="right"/>
    </xf>
    <xf numFmtId="0" fontId="62" fillId="0" borderId="0" xfId="0" applyFont="1"/>
    <xf numFmtId="0" fontId="4" fillId="0" borderId="7" xfId="0" applyFont="1" applyFill="1" applyBorder="1" applyAlignment="1">
      <alignment vertical="top" wrapText="1"/>
    </xf>
    <xf numFmtId="0" fontId="4" fillId="8" borderId="7" xfId="0" applyFont="1" applyFill="1" applyBorder="1"/>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0" xfId="0" applyAlignment="1">
      <alignment vertical="center"/>
    </xf>
    <xf numFmtId="0" fontId="17" fillId="0" borderId="0" xfId="0" applyFont="1"/>
    <xf numFmtId="0" fontId="59" fillId="0" borderId="0" xfId="0" applyFont="1" applyBorder="1"/>
    <xf numFmtId="0" fontId="58" fillId="0" borderId="0" xfId="0" applyFont="1" applyBorder="1"/>
    <xf numFmtId="165" fontId="4" fillId="0" borderId="16" xfId="41" applyNumberFormat="1" applyFont="1" applyBorder="1"/>
    <xf numFmtId="0" fontId="7" fillId="0" borderId="40" xfId="0" applyFont="1" applyBorder="1"/>
    <xf numFmtId="0" fontId="7" fillId="0" borderId="93" xfId="0" applyFont="1" applyBorder="1"/>
    <xf numFmtId="43" fontId="41" fillId="0" borderId="29" xfId="28" applyFont="1" applyBorder="1"/>
    <xf numFmtId="43" fontId="41" fillId="0" borderId="15" xfId="28" applyFont="1" applyBorder="1"/>
    <xf numFmtId="43" fontId="41" fillId="0" borderId="38" xfId="28" applyFont="1" applyBorder="1"/>
    <xf numFmtId="43" fontId="41" fillId="0" borderId="42" xfId="28" applyFont="1" applyBorder="1"/>
    <xf numFmtId="43" fontId="41" fillId="0" borderId="7" xfId="28" applyFont="1" applyBorder="1"/>
    <xf numFmtId="43" fontId="41" fillId="0" borderId="41" xfId="28" applyFont="1" applyBorder="1"/>
    <xf numFmtId="41" fontId="41" fillId="0" borderId="75" xfId="28" applyNumberFormat="1" applyFont="1" applyBorder="1"/>
    <xf numFmtId="41" fontId="41" fillId="0" borderId="63" xfId="28" applyNumberFormat="1" applyFont="1" applyBorder="1"/>
    <xf numFmtId="41" fontId="41" fillId="0" borderId="82" xfId="28" applyNumberFormat="1" applyFont="1" applyBorder="1"/>
    <xf numFmtId="0" fontId="0" fillId="0" borderId="32" xfId="0" applyBorder="1"/>
    <xf numFmtId="44" fontId="41" fillId="0" borderId="7" xfId="29" applyFont="1" applyBorder="1"/>
    <xf numFmtId="44" fontId="41" fillId="0" borderId="29" xfId="29" applyFont="1" applyBorder="1"/>
    <xf numFmtId="44" fontId="41" fillId="0" borderId="15" xfId="29" applyFont="1" applyBorder="1"/>
    <xf numFmtId="44" fontId="41" fillId="0" borderId="38" xfId="29" applyFont="1" applyBorder="1"/>
    <xf numFmtId="44" fontId="41" fillId="0" borderId="42" xfId="29" applyFont="1" applyBorder="1"/>
    <xf numFmtId="44" fontId="41" fillId="0" borderId="41" xfId="29" applyFont="1" applyBorder="1"/>
    <xf numFmtId="44" fontId="41" fillId="0" borderId="39" xfId="29" applyFont="1" applyBorder="1"/>
    <xf numFmtId="44" fontId="41" fillId="0" borderId="40" xfId="29" applyFont="1" applyBorder="1"/>
    <xf numFmtId="166" fontId="7" fillId="8" borderId="71" xfId="0" applyNumberFormat="1" applyFont="1" applyFill="1" applyBorder="1" applyAlignment="1">
      <alignment horizontal="center" vertical="center"/>
    </xf>
    <xf numFmtId="0" fontId="4" fillId="0" borderId="0" xfId="0" applyFont="1" applyAlignment="1">
      <alignment horizontal="center" vertical="center"/>
    </xf>
    <xf numFmtId="0" fontId="7" fillId="10" borderId="91" xfId="0" applyFont="1" applyFill="1" applyBorder="1" applyAlignment="1">
      <alignment horizontal="center" vertical="center" wrapText="1"/>
    </xf>
    <xf numFmtId="166" fontId="7" fillId="9" borderId="48" xfId="0" applyNumberFormat="1" applyFont="1" applyFill="1" applyBorder="1" applyAlignment="1">
      <alignment horizontal="center" vertical="center"/>
    </xf>
    <xf numFmtId="166" fontId="7" fillId="8" borderId="48" xfId="0" applyNumberFormat="1" applyFont="1" applyFill="1" applyBorder="1" applyAlignment="1">
      <alignment horizontal="center" vertical="center"/>
    </xf>
    <xf numFmtId="1" fontId="4" fillId="8" borderId="48" xfId="0" applyNumberFormat="1" applyFont="1" applyFill="1" applyBorder="1" applyAlignment="1">
      <alignment horizontal="center" vertical="center"/>
    </xf>
    <xf numFmtId="1" fontId="7" fillId="8" borderId="71" xfId="28" applyNumberFormat="1" applyFont="1" applyFill="1" applyBorder="1" applyAlignment="1">
      <alignment horizontal="center" vertical="center"/>
    </xf>
    <xf numFmtId="1" fontId="7" fillId="8" borderId="48" xfId="28" applyNumberFormat="1" applyFont="1" applyFill="1" applyBorder="1" applyAlignment="1">
      <alignment horizontal="center" vertical="center"/>
    </xf>
    <xf numFmtId="0" fontId="7" fillId="8" borderId="7" xfId="0" applyFont="1" applyFill="1" applyBorder="1"/>
    <xf numFmtId="166" fontId="7" fillId="8" borderId="53" xfId="0" applyNumberFormat="1" applyFont="1" applyFill="1" applyBorder="1"/>
    <xf numFmtId="166" fontId="7" fillId="8" borderId="44" xfId="0" applyNumberFormat="1" applyFont="1" applyFill="1" applyBorder="1"/>
    <xf numFmtId="166" fontId="7" fillId="8" borderId="76" xfId="0" applyNumberFormat="1" applyFont="1" applyFill="1" applyBorder="1"/>
    <xf numFmtId="166" fontId="7" fillId="8" borderId="87" xfId="0" applyNumberFormat="1" applyFont="1" applyFill="1" applyBorder="1"/>
    <xf numFmtId="0" fontId="72" fillId="0" borderId="0" xfId="0" applyFont="1" applyAlignment="1">
      <alignment horizontal="center"/>
    </xf>
    <xf numFmtId="0" fontId="4" fillId="0" borderId="71" xfId="0" applyFont="1" applyBorder="1" applyAlignment="1">
      <alignment horizontal="left"/>
    </xf>
    <xf numFmtId="0" fontId="4" fillId="0" borderId="72" xfId="0" applyFont="1" applyBorder="1" applyAlignment="1">
      <alignment horizontal="left"/>
    </xf>
    <xf numFmtId="39" fontId="7" fillId="0" borderId="72" xfId="29" applyNumberFormat="1" applyFont="1" applyFill="1" applyBorder="1" applyAlignment="1">
      <alignment horizontal="right"/>
    </xf>
    <xf numFmtId="37" fontId="7" fillId="0" borderId="48" xfId="29" applyNumberFormat="1" applyFont="1" applyFill="1" applyBorder="1" applyAlignment="1">
      <alignment horizontal="right"/>
    </xf>
    <xf numFmtId="37" fontId="7" fillId="0" borderId="30" xfId="29" applyNumberFormat="1" applyFont="1" applyFill="1" applyBorder="1" applyAlignment="1">
      <alignment horizontal="right"/>
    </xf>
    <xf numFmtId="37" fontId="4" fillId="0" borderId="30" xfId="0" applyNumberFormat="1" applyFont="1" applyFill="1" applyBorder="1" applyAlignment="1">
      <alignment horizontal="right"/>
    </xf>
    <xf numFmtId="39" fontId="4" fillId="0" borderId="71" xfId="29" applyNumberFormat="1" applyFont="1" applyFill="1" applyBorder="1" applyAlignment="1">
      <alignment horizontal="right"/>
    </xf>
    <xf numFmtId="39" fontId="7" fillId="0" borderId="48" xfId="29" applyNumberFormat="1" applyFont="1" applyFill="1" applyBorder="1" applyAlignment="1">
      <alignment horizontal="right"/>
    </xf>
    <xf numFmtId="39" fontId="4" fillId="0" borderId="48" xfId="0" applyNumberFormat="1" applyFont="1" applyFill="1" applyBorder="1" applyAlignment="1">
      <alignment horizontal="right"/>
    </xf>
    <xf numFmtId="1" fontId="4" fillId="8" borderId="48" xfId="0" applyNumberFormat="1" applyFont="1" applyFill="1" applyBorder="1" applyAlignment="1">
      <alignment horizontal="center"/>
    </xf>
    <xf numFmtId="0" fontId="55" fillId="8" borderId="48" xfId="0" applyFont="1" applyFill="1" applyBorder="1"/>
    <xf numFmtId="0" fontId="4" fillId="8" borderId="72" xfId="0" applyFont="1" applyFill="1" applyBorder="1"/>
    <xf numFmtId="0" fontId="7" fillId="10" borderId="52" xfId="0" applyFont="1" applyFill="1" applyBorder="1" applyAlignment="1">
      <alignment horizontal="center" vertical="center" wrapText="1"/>
    </xf>
    <xf numFmtId="0" fontId="4" fillId="8" borderId="10" xfId="0" applyFont="1" applyFill="1" applyBorder="1"/>
    <xf numFmtId="44" fontId="4" fillId="8" borderId="71" xfId="0" applyNumberFormat="1" applyFont="1" applyFill="1" applyBorder="1"/>
    <xf numFmtId="166" fontId="4" fillId="8" borderId="48" xfId="0" applyNumberFormat="1" applyFont="1" applyFill="1" applyBorder="1"/>
    <xf numFmtId="0" fontId="7" fillId="8" borderId="30" xfId="0" applyFont="1" applyFill="1" applyBorder="1" applyAlignment="1">
      <alignment horizontal="left" wrapText="1"/>
    </xf>
    <xf numFmtId="166" fontId="4" fillId="0" borderId="0" xfId="0" applyNumberFormat="1" applyFont="1" applyFill="1" applyBorder="1"/>
    <xf numFmtId="43" fontId="4" fillId="0" borderId="52" xfId="28" applyFont="1" applyBorder="1"/>
    <xf numFmtId="164" fontId="4" fillId="0" borderId="51" xfId="28" applyNumberFormat="1" applyFont="1" applyBorder="1"/>
    <xf numFmtId="43" fontId="4" fillId="0" borderId="18" xfId="28" applyNumberFormat="1" applyFont="1" applyBorder="1"/>
    <xf numFmtId="43" fontId="4" fillId="0" borderId="74" xfId="28" applyNumberFormat="1" applyFont="1" applyBorder="1"/>
    <xf numFmtId="43" fontId="4" fillId="0" borderId="52" xfId="28" applyNumberFormat="1" applyFont="1" applyBorder="1"/>
    <xf numFmtId="43" fontId="4" fillId="0" borderId="51" xfId="28" applyFont="1" applyFill="1" applyBorder="1"/>
    <xf numFmtId="43" fontId="4" fillId="0" borderId="18" xfId="28" applyFont="1" applyFill="1" applyBorder="1"/>
    <xf numFmtId="43" fontId="4" fillId="0" borderId="74" xfId="28" applyFont="1" applyFill="1" applyBorder="1"/>
    <xf numFmtId="164" fontId="41" fillId="11" borderId="80" xfId="28" applyNumberFormat="1" applyFont="1" applyFill="1" applyBorder="1"/>
    <xf numFmtId="164" fontId="41" fillId="11" borderId="60" xfId="28" applyNumberFormat="1" applyFont="1" applyFill="1" applyBorder="1"/>
    <xf numFmtId="164" fontId="41" fillId="11" borderId="85" xfId="28" applyNumberFormat="1" applyFont="1" applyFill="1" applyBorder="1"/>
    <xf numFmtId="0" fontId="4" fillId="0" borderId="0" xfId="0" applyFont="1"/>
    <xf numFmtId="0" fontId="4" fillId="0" borderId="0" xfId="0" applyFont="1" applyAlignment="1">
      <alignment horizontal="center" vertical="center" wrapText="1"/>
    </xf>
    <xf numFmtId="44" fontId="7" fillId="0" borderId="89" xfId="0" applyNumberFormat="1" applyFont="1" applyBorder="1"/>
    <xf numFmtId="44" fontId="7" fillId="0" borderId="90" xfId="0" applyNumberFormat="1" applyFont="1" applyBorder="1"/>
    <xf numFmtId="0" fontId="4" fillId="8" borderId="48" xfId="0" applyFont="1" applyFill="1" applyBorder="1"/>
    <xf numFmtId="0" fontId="4" fillId="11" borderId="48" xfId="0" applyFont="1" applyFill="1" applyBorder="1"/>
    <xf numFmtId="0" fontId="7" fillId="11" borderId="61" xfId="0" applyFont="1" applyFill="1" applyBorder="1"/>
    <xf numFmtId="0" fontId="7" fillId="8" borderId="1" xfId="0" applyFont="1" applyFill="1" applyBorder="1" applyAlignment="1">
      <alignment horizontal="left" wrapText="1"/>
    </xf>
    <xf numFmtId="0" fontId="4" fillId="8" borderId="63" xfId="0" applyFont="1" applyFill="1" applyBorder="1"/>
    <xf numFmtId="0" fontId="7" fillId="11" borderId="30" xfId="0" applyFont="1" applyFill="1" applyBorder="1"/>
    <xf numFmtId="0" fontId="4" fillId="11" borderId="17" xfId="0" applyFont="1" applyFill="1" applyBorder="1" applyAlignment="1">
      <alignment horizontal="right"/>
    </xf>
    <xf numFmtId="0" fontId="4" fillId="11" borderId="0" xfId="0" applyFont="1" applyFill="1" applyBorder="1" applyAlignment="1">
      <alignment horizontal="right"/>
    </xf>
    <xf numFmtId="164" fontId="4" fillId="11" borderId="8" xfId="0" applyNumberFormat="1" applyFont="1" applyFill="1" applyBorder="1"/>
    <xf numFmtId="164" fontId="4" fillId="11" borderId="7" xfId="0" applyNumberFormat="1" applyFont="1" applyFill="1" applyBorder="1"/>
    <xf numFmtId="164" fontId="4" fillId="11" borderId="0" xfId="0" applyNumberFormat="1" applyFont="1" applyFill="1" applyBorder="1"/>
    <xf numFmtId="164" fontId="4" fillId="11" borderId="12" xfId="0" applyNumberFormat="1" applyFont="1" applyFill="1" applyBorder="1" applyAlignment="1">
      <alignment horizontal="right"/>
    </xf>
    <xf numFmtId="0" fontId="4" fillId="11" borderId="37" xfId="0" applyFont="1" applyFill="1" applyBorder="1" applyAlignment="1">
      <alignment horizontal="right"/>
    </xf>
    <xf numFmtId="0" fontId="4" fillId="11" borderId="32" xfId="0" applyFont="1" applyFill="1" applyBorder="1" applyAlignment="1">
      <alignment horizontal="right"/>
    </xf>
    <xf numFmtId="0" fontId="4" fillId="11" borderId="39" xfId="0" applyFont="1" applyFill="1" applyBorder="1"/>
    <xf numFmtId="0" fontId="4" fillId="11" borderId="42" xfId="0" applyFont="1" applyFill="1" applyBorder="1"/>
    <xf numFmtId="0" fontId="4" fillId="11" borderId="32" xfId="0" applyFont="1" applyFill="1" applyBorder="1"/>
    <xf numFmtId="0" fontId="4" fillId="11" borderId="45" xfId="0" applyFont="1" applyFill="1" applyBorder="1" applyAlignment="1">
      <alignment horizontal="right"/>
    </xf>
    <xf numFmtId="164" fontId="4" fillId="11" borderId="39" xfId="0" applyNumberFormat="1" applyFont="1" applyFill="1" applyBorder="1"/>
    <xf numFmtId="164" fontId="4" fillId="11" borderId="42" xfId="0" applyNumberFormat="1" applyFont="1" applyFill="1" applyBorder="1"/>
    <xf numFmtId="164" fontId="4" fillId="11" borderId="32" xfId="0" applyNumberFormat="1" applyFont="1" applyFill="1" applyBorder="1"/>
    <xf numFmtId="43" fontId="4" fillId="11" borderId="45" xfId="0" applyNumberFormat="1" applyFont="1" applyFill="1" applyBorder="1" applyAlignment="1">
      <alignment horizontal="right"/>
    </xf>
    <xf numFmtId="0" fontId="7" fillId="11" borderId="39" xfId="0" applyFont="1" applyFill="1" applyBorder="1" applyAlignment="1">
      <alignment horizontal="right"/>
    </xf>
    <xf numFmtId="43" fontId="7" fillId="11" borderId="8" xfId="0" applyNumberFormat="1" applyFont="1" applyFill="1" applyBorder="1" applyAlignment="1">
      <alignment horizontal="right"/>
    </xf>
    <xf numFmtId="43" fontId="7" fillId="11" borderId="39" xfId="0" applyNumberFormat="1" applyFont="1" applyFill="1" applyBorder="1" applyAlignment="1">
      <alignment horizontal="right"/>
    </xf>
    <xf numFmtId="0" fontId="4" fillId="11" borderId="31" xfId="0" applyFont="1" applyFill="1" applyBorder="1"/>
    <xf numFmtId="0" fontId="7" fillId="11" borderId="48" xfId="0" applyFont="1" applyFill="1" applyBorder="1"/>
    <xf numFmtId="3" fontId="4" fillId="8" borderId="70" xfId="0" applyNumberFormat="1" applyFont="1" applyFill="1" applyBorder="1"/>
    <xf numFmtId="3" fontId="4" fillId="8" borderId="71" xfId="0" applyNumberFormat="1" applyFont="1" applyFill="1" applyBorder="1"/>
    <xf numFmtId="3" fontId="0" fillId="8" borderId="3" xfId="0" applyNumberFormat="1" applyFill="1" applyBorder="1"/>
    <xf numFmtId="3" fontId="0" fillId="8" borderId="31" xfId="0" applyNumberFormat="1" applyFill="1" applyBorder="1"/>
    <xf numFmtId="3" fontId="4" fillId="8" borderId="73" xfId="0" applyNumberFormat="1" applyFont="1" applyFill="1" applyBorder="1"/>
    <xf numFmtId="3" fontId="4" fillId="8" borderId="48" xfId="0" applyNumberFormat="1" applyFont="1" applyFill="1" applyBorder="1"/>
    <xf numFmtId="3" fontId="4" fillId="0" borderId="0" xfId="0" applyNumberFormat="1" applyFont="1"/>
    <xf numFmtId="3" fontId="4" fillId="11" borderId="48" xfId="0" applyNumberFormat="1" applyFont="1" applyFill="1" applyBorder="1"/>
    <xf numFmtId="3" fontId="4" fillId="8" borderId="72" xfId="0" applyNumberFormat="1" applyFont="1" applyFill="1" applyBorder="1"/>
    <xf numFmtId="3" fontId="4" fillId="0" borderId="0" xfId="0" applyNumberFormat="1" applyFont="1" applyFill="1" applyBorder="1"/>
    <xf numFmtId="3" fontId="0" fillId="0" borderId="0" xfId="0" applyNumberFormat="1"/>
    <xf numFmtId="3" fontId="4" fillId="11" borderId="31" xfId="0" applyNumberFormat="1" applyFont="1" applyFill="1" applyBorder="1"/>
    <xf numFmtId="3" fontId="0" fillId="8" borderId="71" xfId="0" applyNumberFormat="1" applyFill="1" applyBorder="1"/>
    <xf numFmtId="3" fontId="0" fillId="8" borderId="48" xfId="0" applyNumberFormat="1" applyFill="1" applyBorder="1"/>
    <xf numFmtId="0" fontId="18" fillId="8" borderId="48" xfId="0" applyFont="1" applyFill="1" applyBorder="1"/>
    <xf numFmtId="0" fontId="4" fillId="8" borderId="31" xfId="0" applyFont="1" applyFill="1" applyBorder="1"/>
    <xf numFmtId="0" fontId="7" fillId="9" borderId="48" xfId="0" applyFont="1" applyFill="1" applyBorder="1" applyAlignment="1">
      <alignment horizontal="center" wrapText="1"/>
    </xf>
    <xf numFmtId="0" fontId="70" fillId="0" borderId="0" xfId="0" applyFont="1" applyBorder="1" applyAlignment="1">
      <alignment vertical="top" wrapText="1"/>
    </xf>
    <xf numFmtId="0" fontId="62" fillId="0" borderId="0" xfId="0" applyFont="1" applyAlignment="1">
      <alignment vertical="top" wrapText="1"/>
    </xf>
    <xf numFmtId="0" fontId="73" fillId="0" borderId="0" xfId="0" applyFont="1" applyAlignment="1">
      <alignment horizontal="centerContinuous"/>
    </xf>
    <xf numFmtId="0" fontId="72" fillId="0" borderId="0" xfId="0" applyFont="1" applyAlignment="1">
      <alignment horizontal="centerContinuous"/>
    </xf>
    <xf numFmtId="0" fontId="73" fillId="0" borderId="0" xfId="0" applyFont="1" applyBorder="1" applyAlignment="1">
      <alignment horizontal="centerContinuous"/>
    </xf>
    <xf numFmtId="0" fontId="60" fillId="0" borderId="0" xfId="0" applyFont="1"/>
    <xf numFmtId="0" fontId="72" fillId="0" borderId="70" xfId="0" applyFont="1" applyBorder="1" applyAlignment="1">
      <alignment horizontal="center"/>
    </xf>
    <xf numFmtId="0" fontId="72" fillId="0" borderId="71" xfId="0" applyFont="1" applyBorder="1" applyAlignment="1">
      <alignment horizontal="center"/>
    </xf>
    <xf numFmtId="0" fontId="71" fillId="0" borderId="72" xfId="0" applyFont="1" applyBorder="1" applyAlignment="1">
      <alignment horizontal="center"/>
    </xf>
    <xf numFmtId="0" fontId="63" fillId="0" borderId="0" xfId="0" applyFont="1" applyFill="1" applyBorder="1" applyAlignment="1">
      <alignment vertical="top" wrapText="1"/>
    </xf>
    <xf numFmtId="0" fontId="15" fillId="0" borderId="0" xfId="0" applyFont="1" applyFill="1"/>
    <xf numFmtId="0" fontId="22" fillId="0" borderId="48" xfId="0" applyFont="1" applyBorder="1" applyAlignment="1">
      <alignment wrapText="1"/>
    </xf>
    <xf numFmtId="0" fontId="55" fillId="0" borderId="0" xfId="0" applyFont="1" applyFill="1"/>
    <xf numFmtId="15" fontId="55" fillId="0" borderId="0" xfId="0" applyNumberFormat="1" applyFont="1" applyFill="1" applyAlignment="1">
      <alignment horizontal="left"/>
    </xf>
    <xf numFmtId="0" fontId="0" fillId="0" borderId="0" xfId="0"/>
    <xf numFmtId="0" fontId="40" fillId="0" borderId="0" xfId="0" applyFont="1" applyAlignment="1">
      <alignment horizontal="centerContinuous"/>
    </xf>
    <xf numFmtId="0" fontId="0" fillId="0" borderId="0" xfId="0" applyAlignment="1">
      <alignment horizontal="centerContinuous"/>
    </xf>
    <xf numFmtId="0" fontId="7" fillId="0" borderId="0" xfId="0" applyFont="1" applyAlignment="1">
      <alignment horizontal="right"/>
    </xf>
    <xf numFmtId="0" fontId="4" fillId="0" borderId="0" xfId="0" applyFont="1" applyBorder="1" applyAlignment="1"/>
    <xf numFmtId="0" fontId="4" fillId="0" borderId="0" xfId="0" applyFont="1"/>
    <xf numFmtId="0" fontId="12" fillId="0" borderId="0" xfId="0" applyFont="1" applyBorder="1" applyAlignment="1">
      <alignment vertical="center" wrapText="1"/>
    </xf>
    <xf numFmtId="0" fontId="0" fillId="0" borderId="0" xfId="0" applyAlignment="1">
      <alignment horizontal="center" wrapText="1"/>
    </xf>
    <xf numFmtId="0" fontId="4" fillId="0" borderId="3" xfId="0" applyFont="1" applyBorder="1"/>
    <xf numFmtId="0" fontId="26" fillId="0" borderId="0" xfId="0" applyFont="1" applyBorder="1"/>
    <xf numFmtId="0" fontId="4" fillId="0" borderId="0" xfId="0" applyFont="1" applyBorder="1"/>
    <xf numFmtId="0" fontId="4" fillId="0" borderId="4" xfId="0" applyFont="1" applyBorder="1"/>
    <xf numFmtId="0" fontId="7" fillId="0" borderId="54" xfId="0" applyFont="1" applyBorder="1" applyAlignment="1">
      <alignment vertical="top"/>
    </xf>
    <xf numFmtId="0" fontId="7" fillId="0" borderId="49" xfId="0" applyFont="1" applyBorder="1"/>
    <xf numFmtId="0" fontId="7" fillId="0" borderId="49" xfId="0" applyFont="1" applyBorder="1" applyAlignment="1">
      <alignment horizontal="center"/>
    </xf>
    <xf numFmtId="0" fontId="7" fillId="0" borderId="65" xfId="0" applyFont="1" applyBorder="1" applyAlignment="1">
      <alignment horizontal="center"/>
    </xf>
    <xf numFmtId="0" fontId="35" fillId="5" borderId="48" xfId="0" applyFont="1" applyFill="1" applyBorder="1" applyAlignment="1">
      <alignment horizontal="center"/>
    </xf>
    <xf numFmtId="0" fontId="4" fillId="0" borderId="55" xfId="0" applyFont="1" applyBorder="1"/>
    <xf numFmtId="0" fontId="4" fillId="0" borderId="6" xfId="0" applyFont="1" applyBorder="1"/>
    <xf numFmtId="43" fontId="4" fillId="13" borderId="26" xfId="28" applyFont="1" applyFill="1" applyBorder="1"/>
    <xf numFmtId="0" fontId="4" fillId="0" borderId="57" xfId="0" applyFont="1" applyBorder="1"/>
    <xf numFmtId="0" fontId="54" fillId="0" borderId="0" xfId="0" applyFont="1"/>
    <xf numFmtId="0" fontId="4" fillId="5" borderId="70" xfId="0" applyFont="1" applyFill="1" applyBorder="1" applyAlignment="1">
      <alignment horizontal="center"/>
    </xf>
    <xf numFmtId="0" fontId="4" fillId="5" borderId="70" xfId="0" applyFont="1" applyFill="1" applyBorder="1"/>
    <xf numFmtId="0" fontId="7" fillId="0" borderId="3" xfId="0" applyFont="1" applyBorder="1"/>
    <xf numFmtId="0" fontId="7" fillId="0" borderId="7" xfId="0" applyFont="1" applyBorder="1"/>
    <xf numFmtId="0" fontId="4" fillId="5" borderId="48" xfId="0" applyFont="1" applyFill="1" applyBorder="1" applyAlignment="1">
      <alignment horizontal="center"/>
    </xf>
    <xf numFmtId="0" fontId="4" fillId="5" borderId="48" xfId="0" applyFont="1" applyFill="1" applyBorder="1"/>
    <xf numFmtId="0" fontId="4" fillId="0" borderId="59" xfId="0" applyFont="1" applyBorder="1"/>
    <xf numFmtId="0" fontId="4" fillId="0" borderId="17" xfId="0" applyFont="1" applyBorder="1"/>
    <xf numFmtId="44" fontId="4" fillId="5" borderId="71" xfId="0" applyNumberFormat="1" applyFont="1" applyFill="1" applyBorder="1"/>
    <xf numFmtId="0" fontId="10" fillId="0" borderId="0" xfId="0" applyFont="1" applyFill="1" applyBorder="1"/>
    <xf numFmtId="0" fontId="4" fillId="5" borderId="72" xfId="0" applyFont="1" applyFill="1" applyBorder="1"/>
    <xf numFmtId="0" fontId="4" fillId="0" borderId="62" xfId="0" applyFont="1" applyBorder="1"/>
    <xf numFmtId="0" fontId="4" fillId="0" borderId="63" xfId="0" applyFont="1" applyBorder="1"/>
    <xf numFmtId="0" fontId="4" fillId="0" borderId="0" xfId="0" applyFont="1" applyFill="1" applyBorder="1"/>
    <xf numFmtId="0" fontId="60" fillId="0" borderId="48" xfId="0" applyFont="1" applyFill="1" applyBorder="1"/>
    <xf numFmtId="0" fontId="60" fillId="0" borderId="48" xfId="0" applyFont="1" applyFill="1" applyBorder="1" applyAlignment="1">
      <alignment horizontal="center"/>
    </xf>
    <xf numFmtId="0" fontId="27" fillId="0" borderId="0" xfId="0" applyFont="1"/>
    <xf numFmtId="0" fontId="4" fillId="0" borderId="0" xfId="0" applyFont="1" applyFill="1" applyBorder="1" applyAlignment="1">
      <alignment horizontal="center"/>
    </xf>
    <xf numFmtId="0" fontId="7" fillId="0" borderId="0" xfId="0" applyFont="1" applyAlignment="1">
      <alignment horizontal="right"/>
    </xf>
    <xf numFmtId="0" fontId="4" fillId="0" borderId="0" xfId="0" applyFont="1" applyBorder="1" applyAlignment="1"/>
    <xf numFmtId="0" fontId="25" fillId="0" borderId="1" xfId="0" applyFont="1" applyBorder="1" applyAlignment="1">
      <alignment horizontal="centerContinuous"/>
    </xf>
    <xf numFmtId="0" fontId="4" fillId="0" borderId="2" xfId="0" applyFont="1" applyBorder="1" applyAlignment="1">
      <alignment horizontal="centerContinuous"/>
    </xf>
    <xf numFmtId="0" fontId="4" fillId="0" borderId="11" xfId="0" applyFont="1" applyBorder="1" applyAlignment="1">
      <alignment horizontal="centerContinuous"/>
    </xf>
    <xf numFmtId="0" fontId="25" fillId="0" borderId="0" xfId="0" applyFont="1" applyBorder="1" applyAlignment="1">
      <alignment horizontal="centerContinuous"/>
    </xf>
    <xf numFmtId="0" fontId="4" fillId="0" borderId="0" xfId="0" applyFont="1" applyBorder="1" applyAlignment="1">
      <alignment horizontal="centerContinuous"/>
    </xf>
    <xf numFmtId="43" fontId="4" fillId="0" borderId="0" xfId="28" applyFont="1" applyBorder="1" applyAlignment="1">
      <alignment horizontal="centerContinuous"/>
    </xf>
    <xf numFmtId="165" fontId="4" fillId="0" borderId="0" xfId="41" applyNumberFormat="1" applyFont="1" applyBorder="1" applyAlignment="1">
      <alignment horizontal="centerContinuous"/>
    </xf>
    <xf numFmtId="43" fontId="4" fillId="13" borderId="15" xfId="28" applyFont="1" applyFill="1" applyBorder="1"/>
    <xf numFmtId="43" fontId="4" fillId="0" borderId="15" xfId="28" applyFont="1" applyFill="1" applyBorder="1"/>
    <xf numFmtId="0" fontId="4" fillId="0" borderId="54" xfId="0" applyFont="1" applyBorder="1"/>
    <xf numFmtId="0" fontId="4" fillId="0" borderId="49" xfId="0" applyFont="1" applyBorder="1"/>
    <xf numFmtId="43" fontId="4" fillId="0" borderId="49" xfId="28" applyFont="1" applyFill="1" applyBorder="1"/>
    <xf numFmtId="165" fontId="4" fillId="0" borderId="65" xfId="41" applyNumberFormat="1" applyFont="1" applyBorder="1"/>
    <xf numFmtId="0" fontId="4" fillId="0" borderId="7" xfId="0" applyFont="1" applyBorder="1"/>
    <xf numFmtId="43" fontId="4" fillId="0" borderId="7" xfId="28" applyFont="1" applyBorder="1"/>
    <xf numFmtId="165" fontId="4" fillId="0" borderId="0" xfId="41" applyNumberFormat="1" applyFont="1" applyFill="1" applyBorder="1"/>
    <xf numFmtId="0" fontId="4" fillId="0" borderId="55" xfId="0" applyFont="1" applyBorder="1" applyAlignment="1">
      <alignment horizontal="center"/>
    </xf>
    <xf numFmtId="43" fontId="4" fillId="0" borderId="26" xfId="28" applyFont="1" applyFill="1" applyBorder="1"/>
    <xf numFmtId="43" fontId="4" fillId="0" borderId="8" xfId="28" applyFont="1" applyFill="1" applyBorder="1"/>
    <xf numFmtId="165" fontId="4" fillId="0" borderId="30" xfId="41" applyNumberFormat="1" applyFont="1" applyFill="1" applyBorder="1"/>
    <xf numFmtId="0" fontId="18" fillId="0" borderId="31" xfId="0" applyFont="1" applyBorder="1" applyAlignment="1">
      <alignment horizontal="centerContinuous" vertical="top" wrapText="1"/>
    </xf>
    <xf numFmtId="0" fontId="29" fillId="0" borderId="8" xfId="0" applyFont="1" applyBorder="1" applyAlignment="1">
      <alignment horizontal="centerContinuous" vertical="top" wrapText="1"/>
    </xf>
    <xf numFmtId="0" fontId="29" fillId="0" borderId="30" xfId="0" applyFont="1" applyBorder="1" applyAlignment="1">
      <alignment horizontal="centerContinuous" vertical="top" wrapText="1"/>
    </xf>
    <xf numFmtId="0" fontId="4" fillId="0" borderId="7" xfId="0" applyFont="1" applyBorder="1" applyAlignment="1"/>
    <xf numFmtId="0" fontId="0" fillId="0" borderId="0" xfId="0" applyFill="1" applyAlignment="1">
      <alignment vertical="top" wrapText="1"/>
    </xf>
    <xf numFmtId="0" fontId="5" fillId="0" borderId="0" xfId="0" applyFont="1" applyFill="1" applyAlignment="1">
      <alignment vertical="top" wrapText="1"/>
    </xf>
    <xf numFmtId="0" fontId="4" fillId="0" borderId="9" xfId="0" applyFont="1" applyFill="1" applyBorder="1" applyAlignment="1">
      <alignment vertical="top" wrapText="1"/>
    </xf>
    <xf numFmtId="0" fontId="4" fillId="0" borderId="91" xfId="0" applyFont="1" applyFill="1" applyBorder="1" applyAlignment="1">
      <alignment horizontal="center" vertical="top" wrapText="1"/>
    </xf>
    <xf numFmtId="0" fontId="4" fillId="0" borderId="4" xfId="0" applyFont="1" applyFill="1" applyBorder="1" applyAlignment="1">
      <alignment vertical="top" wrapText="1"/>
    </xf>
    <xf numFmtId="0" fontId="0" fillId="0" borderId="68" xfId="0" applyBorder="1" applyAlignment="1">
      <alignment horizontal="center" wrapText="1"/>
    </xf>
    <xf numFmtId="0" fontId="61" fillId="0" borderId="0" xfId="0" applyFont="1"/>
    <xf numFmtId="43" fontId="4" fillId="15" borderId="14" xfId="0" applyNumberFormat="1" applyFont="1" applyFill="1" applyBorder="1"/>
    <xf numFmtId="43" fontId="4" fillId="15" borderId="18" xfId="0" applyNumberFormat="1" applyFont="1" applyFill="1" applyBorder="1" applyAlignment="1">
      <alignment horizontal="center"/>
    </xf>
    <xf numFmtId="43" fontId="4" fillId="15" borderId="16" xfId="0" applyNumberFormat="1" applyFont="1" applyFill="1" applyBorder="1" applyAlignment="1">
      <alignment horizontal="center"/>
    </xf>
    <xf numFmtId="43" fontId="4" fillId="14" borderId="26" xfId="28" applyFont="1" applyFill="1" applyBorder="1"/>
    <xf numFmtId="43" fontId="4" fillId="14" borderId="15" xfId="28" applyFont="1" applyFill="1" applyBorder="1"/>
    <xf numFmtId="43" fontId="4" fillId="0" borderId="2" xfId="28" applyFont="1" applyFill="1" applyBorder="1"/>
    <xf numFmtId="43" fontId="4" fillId="0" borderId="60" xfId="0" applyNumberFormat="1" applyFont="1" applyFill="1" applyBorder="1"/>
    <xf numFmtId="0" fontId="4" fillId="0" borderId="3" xfId="0" applyFont="1" applyBorder="1" applyAlignment="1">
      <alignment horizontal="center"/>
    </xf>
    <xf numFmtId="0" fontId="7" fillId="0" borderId="31" xfId="0" applyFont="1" applyFill="1" applyBorder="1"/>
    <xf numFmtId="0" fontId="4" fillId="0" borderId="4" xfId="0" applyFont="1" applyBorder="1" applyAlignment="1">
      <alignment vertical="top" wrapText="1"/>
    </xf>
    <xf numFmtId="0" fontId="7" fillId="0" borderId="0" xfId="0" applyFont="1" applyBorder="1"/>
    <xf numFmtId="0" fontId="61" fillId="0" borderId="0" xfId="0" applyFont="1" applyAlignment="1">
      <alignment horizontal="left" vertical="center"/>
    </xf>
    <xf numFmtId="0" fontId="3" fillId="14" borderId="1" xfId="0" applyFont="1" applyFill="1" applyBorder="1" applyAlignment="1">
      <alignment horizontal="center"/>
    </xf>
    <xf numFmtId="43" fontId="0" fillId="14" borderId="3" xfId="0" applyNumberFormat="1" applyFill="1" applyBorder="1"/>
    <xf numFmtId="43" fontId="0" fillId="14" borderId="4" xfId="0" applyNumberFormat="1" applyFill="1" applyBorder="1"/>
    <xf numFmtId="43" fontId="0" fillId="14" borderId="9" xfId="0" applyNumberFormat="1" applyFill="1" applyBorder="1"/>
    <xf numFmtId="43" fontId="0" fillId="14" borderId="10" xfId="0" applyNumberFormat="1" applyFill="1" applyBorder="1"/>
    <xf numFmtId="0" fontId="3" fillId="14" borderId="11" xfId="0" applyFont="1" applyFill="1" applyBorder="1" applyAlignment="1">
      <alignment horizontal="center"/>
    </xf>
    <xf numFmtId="43" fontId="0" fillId="14" borderId="31" xfId="0" applyNumberFormat="1" applyFill="1" applyBorder="1"/>
    <xf numFmtId="0" fontId="7" fillId="0" borderId="3" xfId="0" applyFont="1" applyFill="1" applyBorder="1" applyAlignment="1">
      <alignment horizontal="left"/>
    </xf>
    <xf numFmtId="0" fontId="7" fillId="0" borderId="0" xfId="0" applyFont="1" applyFill="1" applyBorder="1" applyAlignment="1">
      <alignment horizontal="left"/>
    </xf>
    <xf numFmtId="0" fontId="0" fillId="0" borderId="0" xfId="0" applyAlignment="1">
      <alignment vertical="top" wrapText="1"/>
    </xf>
    <xf numFmtId="0" fontId="22" fillId="0" borderId="94" xfId="0" applyFont="1" applyBorder="1" applyAlignment="1">
      <alignment vertical="top" wrapText="1"/>
    </xf>
    <xf numFmtId="0" fontId="23" fillId="0" borderId="94" xfId="0" applyFont="1" applyBorder="1" applyAlignment="1">
      <alignment horizontal="left" vertical="top" wrapText="1"/>
    </xf>
    <xf numFmtId="0" fontId="22" fillId="0" borderId="94" xfId="0" applyFont="1" applyFill="1" applyBorder="1" applyAlignment="1">
      <alignment vertical="top" wrapText="1"/>
    </xf>
    <xf numFmtId="0" fontId="22" fillId="0" borderId="0" xfId="0" applyFont="1" applyBorder="1" applyAlignment="1">
      <alignment wrapText="1"/>
    </xf>
    <xf numFmtId="0" fontId="23" fillId="0" borderId="94" xfId="0" applyFont="1" applyBorder="1" applyAlignment="1">
      <alignment vertical="top" wrapText="1"/>
    </xf>
    <xf numFmtId="0" fontId="5" fillId="0" borderId="94" xfId="0" applyFont="1" applyBorder="1" applyAlignment="1">
      <alignment vertical="top" wrapText="1"/>
    </xf>
    <xf numFmtId="0" fontId="4" fillId="0" borderId="21" xfId="0" applyFont="1" applyFill="1" applyBorder="1"/>
    <xf numFmtId="43" fontId="4" fillId="0" borderId="21" xfId="28" applyFont="1" applyFill="1" applyBorder="1"/>
    <xf numFmtId="0" fontId="4" fillId="0" borderId="38" xfId="0" applyFont="1" applyFill="1" applyBorder="1"/>
    <xf numFmtId="0" fontId="4" fillId="0" borderId="4" xfId="0" applyFont="1" applyFill="1" applyBorder="1" applyAlignment="1">
      <alignment horizontal="center"/>
    </xf>
    <xf numFmtId="0" fontId="24" fillId="0" borderId="0" xfId="0" applyFont="1" applyAlignment="1">
      <alignment vertical="top" wrapText="1"/>
    </xf>
    <xf numFmtId="0" fontId="23" fillId="0" borderId="95" xfId="0" applyFont="1" applyBorder="1" applyAlignment="1">
      <alignment horizontal="center"/>
    </xf>
    <xf numFmtId="0" fontId="23" fillId="0" borderId="96" xfId="0" applyFont="1" applyBorder="1" applyAlignment="1">
      <alignment horizontal="center"/>
    </xf>
    <xf numFmtId="0" fontId="26" fillId="0" borderId="97" xfId="0" applyFont="1" applyFill="1" applyBorder="1" applyAlignment="1">
      <alignment horizontal="left" vertical="top" wrapText="1"/>
    </xf>
    <xf numFmtId="0" fontId="26" fillId="0" borderId="97" xfId="0" applyFont="1" applyBorder="1" applyAlignment="1">
      <alignment vertical="top" wrapText="1"/>
    </xf>
    <xf numFmtId="0" fontId="26" fillId="0" borderId="97" xfId="0" applyFont="1" applyFill="1" applyBorder="1" applyAlignment="1">
      <alignment vertical="top" wrapText="1"/>
    </xf>
    <xf numFmtId="0" fontId="26" fillId="0" borderId="97" xfId="0" applyNumberFormat="1" applyFont="1" applyBorder="1" applyAlignment="1">
      <alignment vertical="top" wrapText="1"/>
    </xf>
    <xf numFmtId="0" fontId="69" fillId="0" borderId="97" xfId="0" applyFont="1" applyFill="1" applyBorder="1" applyAlignment="1">
      <alignment vertical="center" wrapText="1"/>
    </xf>
    <xf numFmtId="0" fontId="26" fillId="0" borderId="98" xfId="0" applyFont="1" applyBorder="1" applyAlignment="1">
      <alignment vertical="top" wrapText="1"/>
    </xf>
    <xf numFmtId="0" fontId="91" fillId="0" borderId="0" xfId="46"/>
    <xf numFmtId="0" fontId="22" fillId="0" borderId="48" xfId="0" applyFont="1" applyBorder="1" applyAlignment="1">
      <alignment vertical="top" wrapText="1"/>
    </xf>
    <xf numFmtId="0" fontId="45" fillId="0" borderId="108" xfId="0" applyFont="1" applyBorder="1" applyAlignment="1">
      <alignment horizontal="centerContinuous"/>
    </xf>
    <xf numFmtId="0" fontId="45" fillId="0" borderId="109" xfId="0" applyFont="1" applyBorder="1" applyAlignment="1">
      <alignment horizontal="centerContinuous"/>
    </xf>
    <xf numFmtId="0" fontId="0" fillId="0" borderId="109" xfId="0" applyBorder="1" applyAlignment="1">
      <alignment horizontal="centerContinuous" wrapText="1"/>
    </xf>
    <xf numFmtId="0" fontId="0" fillId="0" borderId="109" xfId="0" applyBorder="1"/>
    <xf numFmtId="0" fontId="0" fillId="0" borderId="110" xfId="0" applyBorder="1" applyAlignment="1">
      <alignment horizontal="centerContinuous" wrapText="1"/>
    </xf>
    <xf numFmtId="0" fontId="0" fillId="0" borderId="111" xfId="0" applyBorder="1" applyAlignment="1">
      <alignment horizontal="center"/>
    </xf>
    <xf numFmtId="0" fontId="0" fillId="0" borderId="113" xfId="0" applyBorder="1"/>
    <xf numFmtId="0" fontId="0" fillId="0" borderId="114" xfId="0" applyBorder="1" applyAlignment="1">
      <alignment horizontal="center"/>
    </xf>
    <xf numFmtId="0" fontId="0" fillId="0" borderId="111" xfId="0" applyBorder="1"/>
    <xf numFmtId="0" fontId="0" fillId="0" borderId="115" xfId="0" applyBorder="1"/>
    <xf numFmtId="43" fontId="41" fillId="0" borderId="0" xfId="28" applyFont="1" applyBorder="1"/>
    <xf numFmtId="43" fontId="41" fillId="0" borderId="115" xfId="28" applyFont="1" applyBorder="1"/>
    <xf numFmtId="44" fontId="41" fillId="0" borderId="112" xfId="29" applyFont="1" applyBorder="1"/>
    <xf numFmtId="44" fontId="41" fillId="0" borderId="0" xfId="29" applyFont="1" applyBorder="1"/>
    <xf numFmtId="44" fontId="41" fillId="0" borderId="115" xfId="29" applyFont="1" applyBorder="1"/>
    <xf numFmtId="0" fontId="0" fillId="0" borderId="116" xfId="0" applyBorder="1"/>
    <xf numFmtId="164" fontId="41" fillId="0" borderId="117" xfId="28" applyNumberFormat="1" applyFont="1" applyBorder="1"/>
    <xf numFmtId="0" fontId="4" fillId="0" borderId="118" xfId="0" applyFont="1" applyFill="1" applyBorder="1" applyAlignment="1">
      <alignment vertical="top" wrapText="1"/>
    </xf>
    <xf numFmtId="164" fontId="41" fillId="0" borderId="119" xfId="28" applyNumberFormat="1" applyFont="1" applyBorder="1" applyAlignment="1">
      <alignment horizontal="center"/>
    </xf>
    <xf numFmtId="164" fontId="41" fillId="0" borderId="0" xfId="28" applyNumberFormat="1" applyFont="1" applyBorder="1"/>
    <xf numFmtId="0" fontId="7" fillId="5" borderId="120" xfId="0" applyFont="1" applyFill="1" applyBorder="1" applyAlignment="1">
      <alignment horizontal="center"/>
    </xf>
    <xf numFmtId="0" fontId="0" fillId="5" borderId="49" xfId="0" applyFill="1" applyBorder="1"/>
    <xf numFmtId="0" fontId="92" fillId="0" borderId="48" xfId="0" applyFont="1" applyFill="1" applyBorder="1" applyAlignment="1">
      <alignment horizontal="center"/>
    </xf>
    <xf numFmtId="0" fontId="92" fillId="0" borderId="11" xfId="0" applyFont="1" applyFill="1" applyBorder="1" applyAlignment="1">
      <alignment horizontal="center"/>
    </xf>
    <xf numFmtId="0" fontId="11" fillId="0" borderId="0" xfId="0" applyFont="1" applyAlignment="1">
      <alignment vertical="top" wrapText="1"/>
    </xf>
    <xf numFmtId="0" fontId="4" fillId="0" borderId="17" xfId="0" applyFont="1" applyFill="1" applyBorder="1" applyAlignment="1"/>
    <xf numFmtId="0" fontId="4" fillId="49" borderId="124" xfId="0" applyFont="1" applyFill="1" applyBorder="1"/>
    <xf numFmtId="0" fontId="7" fillId="49" borderId="125" xfId="0" applyFont="1" applyFill="1" applyBorder="1" applyAlignment="1">
      <alignment horizontal="center"/>
    </xf>
    <xf numFmtId="0" fontId="7" fillId="49" borderId="126" xfId="0" applyFont="1" applyFill="1" applyBorder="1" applyAlignment="1">
      <alignment horizontal="center" wrapText="1"/>
    </xf>
    <xf numFmtId="0" fontId="7" fillId="49" borderId="108" xfId="0" applyFont="1" applyFill="1" applyBorder="1"/>
    <xf numFmtId="0" fontId="19" fillId="49" borderId="26" xfId="0" applyFont="1" applyFill="1" applyBorder="1"/>
    <xf numFmtId="0" fontId="19" fillId="49" borderId="128" xfId="0" applyFont="1" applyFill="1" applyBorder="1"/>
    <xf numFmtId="0" fontId="7" fillId="49" borderId="111" xfId="0" applyFont="1" applyFill="1" applyBorder="1"/>
    <xf numFmtId="0" fontId="19" fillId="49" borderId="6" xfId="0" applyFont="1" applyFill="1" applyBorder="1"/>
    <xf numFmtId="0" fontId="19" fillId="49" borderId="119" xfId="0" applyFont="1" applyFill="1" applyBorder="1"/>
    <xf numFmtId="0" fontId="7" fillId="49" borderId="129" xfId="0" applyFont="1" applyFill="1" applyBorder="1" applyAlignment="1">
      <alignment horizontal="center"/>
    </xf>
    <xf numFmtId="43" fontId="4" fillId="49" borderId="13" xfId="0" applyNumberFormat="1" applyFont="1" applyFill="1" applyBorder="1"/>
    <xf numFmtId="43" fontId="4" fillId="49" borderId="13" xfId="28" applyFont="1" applyFill="1" applyBorder="1" applyAlignment="1">
      <alignment horizontal="center"/>
    </xf>
    <xf numFmtId="43" fontId="4" fillId="49" borderId="123" xfId="0" applyNumberFormat="1" applyFont="1" applyFill="1" applyBorder="1"/>
    <xf numFmtId="0" fontId="7" fillId="49" borderId="129" xfId="0" applyFont="1" applyFill="1" applyBorder="1" applyAlignment="1">
      <alignment horizontal="center" wrapText="1"/>
    </xf>
    <xf numFmtId="0" fontId="7" fillId="49" borderId="130" xfId="0" applyFont="1" applyFill="1" applyBorder="1" applyAlignment="1">
      <alignment horizontal="center"/>
    </xf>
    <xf numFmtId="43" fontId="4" fillId="49" borderId="28" xfId="0" applyNumberFormat="1" applyFont="1" applyFill="1" applyBorder="1"/>
    <xf numFmtId="43" fontId="4" fillId="49" borderId="28" xfId="28" applyFont="1" applyFill="1" applyBorder="1" applyAlignment="1">
      <alignment horizontal="center"/>
    </xf>
    <xf numFmtId="43" fontId="4" fillId="49" borderId="114" xfId="0" applyNumberFormat="1" applyFont="1" applyFill="1" applyBorder="1"/>
    <xf numFmtId="0" fontId="7" fillId="49" borderId="133" xfId="0" applyFont="1" applyFill="1" applyBorder="1" applyAlignment="1">
      <alignment horizontal="center" wrapText="1"/>
    </xf>
    <xf numFmtId="0" fontId="18" fillId="49" borderId="132" xfId="0" applyFont="1" applyFill="1" applyBorder="1" applyAlignment="1">
      <alignment horizontal="center" wrapText="1"/>
    </xf>
    <xf numFmtId="0" fontId="7" fillId="49" borderId="124" xfId="0" applyFont="1" applyFill="1" applyBorder="1" applyAlignment="1">
      <alignment wrapText="1"/>
    </xf>
    <xf numFmtId="0" fontId="4" fillId="49" borderId="127" xfId="0" applyFont="1" applyFill="1" applyBorder="1" applyAlignment="1">
      <alignment horizontal="center" wrapText="1"/>
    </xf>
    <xf numFmtId="44" fontId="0" fillId="49" borderId="115" xfId="0" applyNumberFormat="1" applyFill="1" applyBorder="1"/>
    <xf numFmtId="43" fontId="0" fillId="49" borderId="0" xfId="0" applyNumberFormat="1" applyFill="1" applyBorder="1"/>
    <xf numFmtId="44" fontId="0" fillId="49" borderId="0" xfId="0" applyNumberFormat="1" applyFill="1" applyBorder="1"/>
    <xf numFmtId="0" fontId="18" fillId="49" borderId="127" xfId="0" applyFont="1" applyFill="1" applyBorder="1" applyAlignment="1">
      <alignment horizontal="center" wrapText="1"/>
    </xf>
    <xf numFmtId="44" fontId="0" fillId="49" borderId="114" xfId="0" applyNumberFormat="1" applyFill="1" applyBorder="1"/>
    <xf numFmtId="0" fontId="4" fillId="49" borderId="48" xfId="0" applyFont="1" applyFill="1" applyBorder="1" applyAlignment="1">
      <alignment horizontal="center" wrapText="1"/>
    </xf>
    <xf numFmtId="0" fontId="0" fillId="49" borderId="48" xfId="0" applyFill="1" applyBorder="1"/>
    <xf numFmtId="43" fontId="0" fillId="49" borderId="5" xfId="0" applyNumberFormat="1" applyFill="1" applyBorder="1"/>
    <xf numFmtId="0" fontId="0" fillId="49" borderId="48" xfId="0" applyFill="1" applyBorder="1" applyAlignment="1">
      <alignment vertical="center" wrapText="1"/>
    </xf>
    <xf numFmtId="44" fontId="0" fillId="49" borderId="5" xfId="0" applyNumberFormat="1" applyFill="1" applyBorder="1"/>
    <xf numFmtId="0" fontId="7" fillId="49" borderId="111" xfId="0" applyFont="1" applyFill="1" applyBorder="1" applyAlignment="1">
      <alignment horizontal="center" wrapText="1"/>
    </xf>
    <xf numFmtId="0" fontId="7" fillId="49" borderId="48" xfId="0" applyFont="1" applyFill="1" applyBorder="1" applyAlignment="1">
      <alignment vertical="center" wrapText="1"/>
    </xf>
    <xf numFmtId="43" fontId="4" fillId="0" borderId="14" xfId="0" applyNumberFormat="1" applyFont="1" applyBorder="1"/>
    <xf numFmtId="43" fontId="4" fillId="0" borderId="18" xfId="0" applyNumberFormat="1" applyFont="1" applyBorder="1"/>
    <xf numFmtId="43" fontId="4" fillId="0" borderId="18" xfId="0" applyNumberFormat="1" applyFont="1" applyFill="1" applyBorder="1"/>
    <xf numFmtId="43" fontId="4" fillId="0" borderId="14" xfId="0" applyNumberFormat="1" applyFont="1" applyBorder="1" applyAlignment="1">
      <alignment horizontal="center"/>
    </xf>
    <xf numFmtId="0" fontId="4" fillId="0" borderId="4" xfId="0" applyFont="1" applyBorder="1"/>
    <xf numFmtId="43" fontId="4" fillId="0" borderId="51" xfId="0" applyNumberFormat="1" applyFont="1" applyBorder="1" applyAlignment="1">
      <alignment horizontal="center"/>
    </xf>
    <xf numFmtId="43" fontId="4" fillId="0" borderId="19" xfId="0" applyNumberFormat="1" applyFont="1" applyBorder="1"/>
    <xf numFmtId="0" fontId="4" fillId="0" borderId="4" xfId="0" applyFont="1" applyBorder="1" applyAlignment="1">
      <alignment horizontal="center"/>
    </xf>
    <xf numFmtId="43" fontId="4" fillId="0" borderId="19" xfId="0" applyNumberFormat="1" applyFont="1" applyFill="1" applyBorder="1"/>
    <xf numFmtId="43" fontId="4" fillId="0" borderId="13" xfId="0" applyNumberFormat="1" applyFont="1" applyBorder="1"/>
    <xf numFmtId="43" fontId="4" fillId="0" borderId="13" xfId="0" applyNumberFormat="1" applyFont="1" applyBorder="1" applyAlignment="1">
      <alignment horizontal="center"/>
    </xf>
    <xf numFmtId="0" fontId="4" fillId="49" borderId="48" xfId="0" applyFont="1" applyFill="1" applyBorder="1" applyAlignment="1">
      <alignment wrapText="1"/>
    </xf>
    <xf numFmtId="43" fontId="0" fillId="49" borderId="48" xfId="0" applyNumberFormat="1" applyFill="1" applyBorder="1"/>
    <xf numFmtId="0" fontId="18" fillId="49" borderId="48" xfId="0" applyFont="1" applyFill="1" applyBorder="1" applyAlignment="1">
      <alignment horizontal="center" wrapText="1"/>
    </xf>
    <xf numFmtId="43" fontId="4" fillId="49" borderId="48" xfId="0" applyNumberFormat="1" applyFont="1" applyFill="1" applyBorder="1"/>
    <xf numFmtId="43" fontId="18" fillId="49" borderId="48" xfId="0" applyNumberFormat="1" applyFont="1" applyFill="1" applyBorder="1"/>
    <xf numFmtId="43" fontId="4" fillId="49" borderId="48" xfId="0" applyNumberFormat="1" applyFont="1" applyFill="1" applyBorder="1" applyAlignment="1">
      <alignment horizontal="center"/>
    </xf>
    <xf numFmtId="44" fontId="18" fillId="49" borderId="48" xfId="0" applyNumberFormat="1" applyFont="1" applyFill="1" applyBorder="1"/>
    <xf numFmtId="0" fontId="7" fillId="49" borderId="134" xfId="0" applyFont="1" applyFill="1" applyBorder="1"/>
    <xf numFmtId="0" fontId="4" fillId="49" borderId="135" xfId="0" applyFont="1" applyFill="1" applyBorder="1"/>
    <xf numFmtId="0" fontId="4" fillId="49" borderId="135" xfId="0" applyFont="1" applyFill="1" applyBorder="1" applyAlignment="1">
      <alignment horizontal="left"/>
    </xf>
    <xf numFmtId="0" fontId="18" fillId="49" borderId="135" xfId="0" applyFont="1" applyFill="1" applyBorder="1"/>
    <xf numFmtId="0" fontId="0" fillId="49" borderId="131" xfId="0" applyFill="1" applyBorder="1"/>
    <xf numFmtId="44" fontId="0" fillId="49" borderId="136" xfId="0" applyNumberFormat="1" applyFill="1" applyBorder="1"/>
    <xf numFmtId="0" fontId="7" fillId="49" borderId="126" xfId="0" applyFont="1" applyFill="1" applyBorder="1" applyAlignment="1">
      <alignment horizontal="center"/>
    </xf>
    <xf numFmtId="43" fontId="4" fillId="49" borderId="78" xfId="0" applyNumberFormat="1" applyFont="1" applyFill="1" applyBorder="1"/>
    <xf numFmtId="43" fontId="18" fillId="49" borderId="78" xfId="0" applyNumberFormat="1" applyFont="1" applyFill="1" applyBorder="1"/>
    <xf numFmtId="43" fontId="4" fillId="49" borderId="78" xfId="0" applyNumberFormat="1" applyFont="1" applyFill="1" applyBorder="1" applyAlignment="1">
      <alignment horizontal="center"/>
    </xf>
    <xf numFmtId="44" fontId="18" fillId="49" borderId="78" xfId="0" applyNumberFormat="1" applyFont="1" applyFill="1" applyBorder="1"/>
    <xf numFmtId="0" fontId="0" fillId="49" borderId="137" xfId="0" applyFill="1" applyBorder="1"/>
    <xf numFmtId="0" fontId="7" fillId="49" borderId="135" xfId="0" applyFont="1" applyFill="1" applyBorder="1" applyAlignment="1">
      <alignment horizontal="centerContinuous" wrapText="1"/>
    </xf>
    <xf numFmtId="0" fontId="0" fillId="49" borderId="131" xfId="0" applyFill="1" applyBorder="1" applyAlignment="1">
      <alignment horizontal="centerContinuous"/>
    </xf>
    <xf numFmtId="0" fontId="0" fillId="49" borderId="135" xfId="0" applyFill="1" applyBorder="1" applyAlignment="1">
      <alignment horizontal="centerContinuous"/>
    </xf>
    <xf numFmtId="43" fontId="54" fillId="49" borderId="48" xfId="0" applyNumberFormat="1" applyFont="1" applyFill="1" applyBorder="1"/>
    <xf numFmtId="43" fontId="0" fillId="49" borderId="136" xfId="0" applyNumberFormat="1" applyFill="1" applyBorder="1"/>
    <xf numFmtId="165" fontId="0" fillId="49" borderId="78" xfId="0" applyNumberFormat="1" applyFill="1" applyBorder="1"/>
    <xf numFmtId="43" fontId="7" fillId="0" borderId="7" xfId="28" applyFont="1" applyFill="1" applyBorder="1"/>
    <xf numFmtId="165" fontId="4" fillId="49" borderId="48" xfId="41" applyNumberFormat="1" applyFont="1" applyFill="1" applyBorder="1"/>
    <xf numFmtId="44" fontId="4" fillId="49" borderId="48" xfId="29" applyFont="1" applyFill="1" applyBorder="1"/>
    <xf numFmtId="0" fontId="0" fillId="49" borderId="134" xfId="0" applyFill="1" applyBorder="1"/>
    <xf numFmtId="0" fontId="4" fillId="49" borderId="109" xfId="0" applyFont="1" applyFill="1" applyBorder="1" applyAlignment="1">
      <alignment horizontal="center" wrapText="1"/>
    </xf>
    <xf numFmtId="165" fontId="0" fillId="49" borderId="137" xfId="0" applyNumberFormat="1" applyFill="1" applyBorder="1"/>
    <xf numFmtId="165" fontId="54" fillId="49" borderId="78" xfId="0" applyNumberFormat="1" applyFont="1" applyFill="1" applyBorder="1"/>
    <xf numFmtId="44" fontId="4" fillId="49" borderId="48" xfId="0" applyNumberFormat="1" applyFont="1" applyFill="1" applyBorder="1"/>
    <xf numFmtId="44" fontId="30" fillId="49" borderId="48" xfId="0" applyNumberFormat="1" applyFont="1" applyFill="1" applyBorder="1"/>
    <xf numFmtId="0" fontId="0" fillId="49" borderId="135" xfId="0" applyFill="1" applyBorder="1" applyAlignment="1">
      <alignment horizontal="centerContinuous" wrapText="1"/>
    </xf>
    <xf numFmtId="0" fontId="0" fillId="49" borderId="125" xfId="0" applyFill="1" applyBorder="1"/>
    <xf numFmtId="0" fontId="4" fillId="49" borderId="136" xfId="0" applyFont="1" applyFill="1" applyBorder="1" applyAlignment="1">
      <alignment horizontal="center" wrapText="1"/>
    </xf>
    <xf numFmtId="0" fontId="4" fillId="49" borderId="110" xfId="0" applyFont="1" applyFill="1" applyBorder="1" applyAlignment="1">
      <alignment horizontal="center" wrapText="1"/>
    </xf>
    <xf numFmtId="0" fontId="26" fillId="0" borderId="0" xfId="0" applyFont="1" applyFill="1" applyBorder="1" applyAlignment="1">
      <alignment horizontal="left" vertical="center" wrapText="1"/>
    </xf>
    <xf numFmtId="0" fontId="7" fillId="0" borderId="33" xfId="0" applyFont="1" applyBorder="1" applyAlignment="1">
      <alignment horizontal="center" wrapText="1"/>
    </xf>
    <xf numFmtId="0" fontId="131" fillId="0" borderId="108" xfId="0" applyFont="1" applyBorder="1" applyAlignment="1">
      <alignment horizontal="left" vertical="top" wrapText="1"/>
    </xf>
    <xf numFmtId="0" fontId="131" fillId="0" borderId="109" xfId="0" applyFont="1" applyBorder="1" applyAlignment="1">
      <alignment horizontal="left" vertical="top" wrapText="1"/>
    </xf>
    <xf numFmtId="0" fontId="131" fillId="0" borderId="110" xfId="0" applyFont="1" applyBorder="1" applyAlignment="1">
      <alignment horizontal="left" vertical="top" wrapText="1"/>
    </xf>
    <xf numFmtId="0" fontId="131" fillId="0" borderId="111" xfId="0" applyFont="1" applyBorder="1" applyAlignment="1">
      <alignment horizontal="left" vertical="top" wrapText="1"/>
    </xf>
    <xf numFmtId="0" fontId="131" fillId="0" borderId="0" xfId="0" applyFont="1" applyBorder="1" applyAlignment="1">
      <alignment horizontal="left" vertical="top" wrapText="1"/>
    </xf>
    <xf numFmtId="0" fontId="131" fillId="0" borderId="115" xfId="0" applyFont="1" applyBorder="1" applyAlignment="1">
      <alignment horizontal="left" vertical="top" wrapText="1"/>
    </xf>
    <xf numFmtId="0" fontId="131" fillId="0" borderId="113" xfId="0" applyFont="1" applyBorder="1" applyAlignment="1">
      <alignment horizontal="left" vertical="top" wrapText="1"/>
    </xf>
    <xf numFmtId="0" fontId="131" fillId="0" borderId="5" xfId="0" applyFont="1" applyBorder="1" applyAlignment="1">
      <alignment horizontal="left" vertical="top" wrapText="1"/>
    </xf>
    <xf numFmtId="0" fontId="131" fillId="0" borderId="114" xfId="0" applyFont="1" applyBorder="1"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vertical="top" wrapText="1"/>
    </xf>
    <xf numFmtId="0" fontId="0" fillId="0" borderId="11" xfId="0" applyFill="1" applyBorder="1" applyAlignment="1">
      <alignment vertical="top" wrapText="1"/>
    </xf>
    <xf numFmtId="0" fontId="7" fillId="0" borderId="7" xfId="0" applyFont="1" applyBorder="1" applyAlignment="1">
      <alignment horizontal="center" wrapText="1"/>
    </xf>
    <xf numFmtId="0" fontId="4" fillId="0" borderId="31" xfId="0" applyFont="1" applyFill="1" applyBorder="1" applyAlignment="1">
      <alignment horizontal="left" vertical="top" wrapText="1"/>
    </xf>
    <xf numFmtId="0" fontId="4" fillId="0" borderId="8" xfId="0" applyFont="1" applyFill="1" applyBorder="1" applyAlignment="1">
      <alignment vertical="top" wrapText="1"/>
    </xf>
    <xf numFmtId="0" fontId="4" fillId="0" borderId="30" xfId="0" applyFont="1" applyFill="1" applyBorder="1" applyAlignment="1">
      <alignment vertical="top" wrapText="1"/>
    </xf>
    <xf numFmtId="0" fontId="4" fillId="5" borderId="31" xfId="0" applyFont="1" applyFill="1" applyBorder="1" applyAlignment="1">
      <alignment vertical="top" wrapText="1"/>
    </xf>
    <xf numFmtId="0" fontId="4" fillId="5" borderId="8" xfId="0" applyFont="1" applyFill="1" applyBorder="1" applyAlignment="1">
      <alignment vertical="top" wrapText="1"/>
    </xf>
    <xf numFmtId="0" fontId="4" fillId="5" borderId="30" xfId="0" applyFont="1" applyFill="1" applyBorder="1" applyAlignment="1">
      <alignment vertical="top" wrapText="1"/>
    </xf>
    <xf numFmtId="0" fontId="7" fillId="0" borderId="26" xfId="0" applyFont="1" applyBorder="1" applyAlignment="1"/>
    <xf numFmtId="0" fontId="0" fillId="0" borderId="26" xfId="0" applyBorder="1" applyAlignment="1"/>
    <xf numFmtId="0" fontId="19" fillId="0" borderId="8" xfId="0" applyFont="1" applyBorder="1" applyAlignment="1"/>
    <xf numFmtId="0" fontId="4" fillId="0" borderId="17" xfId="0" applyFont="1" applyFill="1" applyBorder="1" applyAlignment="1"/>
    <xf numFmtId="0" fontId="4" fillId="0" borderId="6" xfId="0" applyFont="1" applyFill="1" applyBorder="1" applyAlignment="1"/>
    <xf numFmtId="0" fontId="7" fillId="0" borderId="7" xfId="0" applyFont="1" applyBorder="1" applyAlignment="1"/>
    <xf numFmtId="0" fontId="13" fillId="0" borderId="7" xfId="0" applyFont="1" applyBorder="1" applyAlignment="1"/>
    <xf numFmtId="0" fontId="4" fillId="5" borderId="31"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30" xfId="0" applyFont="1" applyFill="1" applyBorder="1" applyAlignment="1">
      <alignment horizontal="left" vertical="top" wrapText="1"/>
    </xf>
    <xf numFmtId="0" fontId="43" fillId="7" borderId="31" xfId="0" applyFont="1" applyFill="1" applyBorder="1" applyAlignment="1">
      <alignment vertical="top" wrapText="1"/>
    </xf>
    <xf numFmtId="0" fontId="44" fillId="7" borderId="8" xfId="0" applyFont="1" applyFill="1" applyBorder="1" applyAlignment="1">
      <alignment vertical="top" wrapText="1"/>
    </xf>
    <xf numFmtId="0" fontId="44" fillId="7" borderId="30" xfId="0" applyFont="1" applyFill="1" applyBorder="1" applyAlignment="1">
      <alignment vertical="top" wrapText="1"/>
    </xf>
    <xf numFmtId="49" fontId="0" fillId="7" borderId="31" xfId="0" applyNumberFormat="1" applyFill="1" applyBorder="1" applyAlignment="1">
      <alignment vertical="top" wrapText="1"/>
    </xf>
    <xf numFmtId="49" fontId="0" fillId="7" borderId="8" xfId="0" applyNumberFormat="1" applyFill="1" applyBorder="1" applyAlignment="1">
      <alignment vertical="top" wrapText="1"/>
    </xf>
    <xf numFmtId="49" fontId="0" fillId="7" borderId="30" xfId="0" applyNumberFormat="1" applyFill="1" applyBorder="1" applyAlignment="1">
      <alignment vertical="top" wrapText="1"/>
    </xf>
    <xf numFmtId="0" fontId="4" fillId="0" borderId="20"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4" fillId="0" borderId="75" xfId="0" applyFont="1" applyBorder="1" applyAlignment="1">
      <alignment horizontal="left" wrapText="1"/>
    </xf>
    <xf numFmtId="0" fontId="4" fillId="0" borderId="63" xfId="0" applyFont="1" applyBorder="1" applyAlignment="1">
      <alignment horizontal="left" wrapText="1"/>
    </xf>
    <xf numFmtId="0" fontId="4" fillId="0" borderId="82" xfId="0" applyFont="1" applyBorder="1" applyAlignment="1">
      <alignment horizontal="left" wrapText="1"/>
    </xf>
    <xf numFmtId="0" fontId="4" fillId="0" borderId="39" xfId="0" applyFont="1" applyBorder="1" applyAlignment="1">
      <alignment wrapText="1"/>
    </xf>
    <xf numFmtId="0" fontId="4" fillId="0" borderId="8" xfId="0" applyFont="1" applyBorder="1" applyAlignment="1">
      <alignment wrapText="1"/>
    </xf>
    <xf numFmtId="0" fontId="4" fillId="0" borderId="40" xfId="0" applyFont="1" applyBorder="1" applyAlignment="1">
      <alignment wrapText="1"/>
    </xf>
    <xf numFmtId="0" fontId="7" fillId="0" borderId="7" xfId="0" applyFont="1" applyBorder="1" applyAlignment="1">
      <alignment horizontal="right"/>
    </xf>
    <xf numFmtId="0" fontId="0" fillId="0" borderId="7" xfId="0" applyBorder="1" applyAlignment="1"/>
    <xf numFmtId="0" fontId="7" fillId="0" borderId="0" xfId="0" applyFont="1" applyAlignment="1">
      <alignment horizontal="right"/>
    </xf>
    <xf numFmtId="0" fontId="7" fillId="0" borderId="17" xfId="0" applyFont="1" applyFill="1" applyBorder="1" applyAlignment="1"/>
    <xf numFmtId="0" fontId="7" fillId="0" borderId="6" xfId="0" applyFont="1" applyBorder="1" applyAlignment="1"/>
    <xf numFmtId="0" fontId="0" fillId="0" borderId="6" xfId="0" applyBorder="1" applyAlignment="1"/>
    <xf numFmtId="0" fontId="4" fillId="0" borderId="19" xfId="0" applyFont="1" applyFill="1" applyBorder="1" applyAlignment="1"/>
    <xf numFmtId="0" fontId="5" fillId="0" borderId="31" xfId="0" applyFont="1" applyBorder="1" applyAlignment="1">
      <alignment horizontal="center" wrapText="1"/>
    </xf>
    <xf numFmtId="0" fontId="5" fillId="0" borderId="8" xfId="0" applyFont="1" applyBorder="1" applyAlignment="1">
      <alignment horizontal="center" wrapText="1"/>
    </xf>
    <xf numFmtId="0" fontId="5" fillId="0" borderId="30" xfId="0" applyFont="1" applyBorder="1" applyAlignment="1">
      <alignment horizontal="center" wrapText="1"/>
    </xf>
    <xf numFmtId="0" fontId="19" fillId="0" borderId="17" xfId="0" applyFont="1" applyBorder="1" applyAlignment="1"/>
    <xf numFmtId="0" fontId="9" fillId="0" borderId="0" xfId="0" applyFont="1" applyBorder="1" applyAlignment="1">
      <alignment wrapText="1"/>
    </xf>
    <xf numFmtId="0" fontId="4" fillId="0" borderId="0" xfId="0" applyFont="1" applyAlignment="1">
      <alignment wrapText="1"/>
    </xf>
    <xf numFmtId="0" fontId="4" fillId="0" borderId="7" xfId="0" applyFont="1" applyBorder="1" applyAlignment="1"/>
    <xf numFmtId="0" fontId="4" fillId="0" borderId="1" xfId="0" applyFont="1" applyBorder="1" applyAlignment="1">
      <alignment wrapText="1"/>
    </xf>
    <xf numFmtId="0" fontId="0" fillId="0" borderId="2" xfId="0" applyBorder="1" applyAlignment="1">
      <alignment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0" xfId="0" applyFont="1" applyBorder="1" applyAlignment="1">
      <alignment horizontal="center" vertical="center" wrapText="1"/>
    </xf>
    <xf numFmtId="0" fontId="4" fillId="0" borderId="20" xfId="0" applyFont="1" applyBorder="1" applyAlignment="1">
      <alignment horizontal="left" wrapText="1"/>
    </xf>
    <xf numFmtId="0" fontId="4" fillId="0" borderId="6" xfId="0" applyFont="1" applyBorder="1" applyAlignment="1">
      <alignment horizontal="left" wrapText="1"/>
    </xf>
    <xf numFmtId="0" fontId="4" fillId="0" borderId="19" xfId="0" applyFont="1" applyBorder="1" applyAlignment="1">
      <alignment horizontal="left" wrapText="1"/>
    </xf>
    <xf numFmtId="0" fontId="58" fillId="0" borderId="0" xfId="0" applyFont="1" applyBorder="1" applyAlignment="1">
      <alignment vertical="top" wrapText="1"/>
    </xf>
    <xf numFmtId="0" fontId="4" fillId="0" borderId="6" xfId="0" applyFont="1" applyBorder="1" applyAlignment="1"/>
    <xf numFmtId="0" fontId="19" fillId="0" borderId="8" xfId="0" applyFont="1" applyFill="1" applyBorder="1" applyAlignment="1"/>
    <xf numFmtId="0" fontId="4" fillId="0" borderId="6" xfId="0" applyFont="1" applyFill="1" applyBorder="1" applyAlignment="1">
      <alignment horizontal="left"/>
    </xf>
    <xf numFmtId="0" fontId="4" fillId="0" borderId="26" xfId="0" applyFont="1" applyBorder="1" applyAlignment="1"/>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xf numFmtId="0" fontId="9" fillId="0" borderId="7" xfId="0" applyFont="1" applyBorder="1" applyAlignment="1">
      <alignment wrapText="1"/>
    </xf>
    <xf numFmtId="0" fontId="4" fillId="0" borderId="7" xfId="0" applyFont="1" applyBorder="1" applyAlignment="1">
      <alignment wrapText="1"/>
    </xf>
    <xf numFmtId="0" fontId="0" fillId="0" borderId="10" xfId="0" applyBorder="1" applyAlignment="1">
      <alignment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xf numFmtId="0" fontId="47" fillId="0" borderId="31" xfId="0" applyFont="1" applyBorder="1" applyAlignment="1">
      <alignment vertical="top" wrapText="1"/>
    </xf>
    <xf numFmtId="0" fontId="0" fillId="0" borderId="8" xfId="0" applyBorder="1" applyAlignment="1">
      <alignment vertical="top" wrapText="1"/>
    </xf>
    <xf numFmtId="0" fontId="0" fillId="0" borderId="30" xfId="0" applyBorder="1" applyAlignment="1">
      <alignment vertical="top" wrapText="1"/>
    </xf>
    <xf numFmtId="0" fontId="4" fillId="0" borderId="35" xfId="0" applyFont="1" applyBorder="1" applyAlignment="1">
      <alignment wrapText="1"/>
    </xf>
    <xf numFmtId="0" fontId="4" fillId="0" borderId="26" xfId="0" applyFont="1" applyBorder="1" applyAlignment="1">
      <alignment wrapText="1"/>
    </xf>
    <xf numFmtId="0" fontId="4" fillId="0" borderId="36" xfId="0" applyFont="1" applyBorder="1" applyAlignment="1">
      <alignment wrapText="1"/>
    </xf>
    <xf numFmtId="0" fontId="0" fillId="0" borderId="19" xfId="0" applyBorder="1" applyAlignment="1"/>
    <xf numFmtId="7" fontId="7" fillId="5" borderId="49" xfId="0" applyNumberFormat="1" applyFont="1" applyFill="1" applyBorder="1" applyAlignment="1">
      <alignment horizontal="center" wrapText="1"/>
    </xf>
    <xf numFmtId="7" fontId="7" fillId="5" borderId="121" xfId="0" applyNumberFormat="1" applyFont="1" applyFill="1" applyBorder="1" applyAlignment="1">
      <alignment horizontal="center" wrapText="1"/>
    </xf>
    <xf numFmtId="0" fontId="7" fillId="0" borderId="31" xfId="0" applyFont="1" applyBorder="1" applyAlignment="1">
      <alignment horizontal="center" wrapText="1"/>
    </xf>
    <xf numFmtId="0" fontId="7" fillId="0" borderId="8" xfId="0" applyFont="1" applyBorder="1" applyAlignment="1">
      <alignment horizontal="center" wrapText="1"/>
    </xf>
    <xf numFmtId="0" fontId="7" fillId="0" borderId="30" xfId="0" applyFont="1" applyBorder="1" applyAlignment="1">
      <alignment horizontal="center" wrapText="1"/>
    </xf>
    <xf numFmtId="0" fontId="7" fillId="0" borderId="112" xfId="0" applyFont="1" applyBorder="1" applyAlignment="1">
      <alignment horizontal="center" wrapText="1"/>
    </xf>
    <xf numFmtId="0" fontId="4" fillId="0" borderId="31" xfId="0" applyFont="1" applyBorder="1" applyAlignment="1">
      <alignment horizontal="left" vertical="top" wrapText="1"/>
    </xf>
    <xf numFmtId="0" fontId="38" fillId="0" borderId="8" xfId="0" applyFont="1" applyBorder="1" applyAlignment="1">
      <alignment horizontal="left" vertical="top" wrapText="1"/>
    </xf>
    <xf numFmtId="0" fontId="38" fillId="0" borderId="30" xfId="0" applyFont="1" applyBorder="1" applyAlignment="1">
      <alignment horizontal="left" vertical="top" wrapText="1"/>
    </xf>
    <xf numFmtId="0" fontId="7" fillId="0" borderId="9" xfId="0" applyFont="1" applyFill="1" applyBorder="1" applyAlignment="1">
      <alignment horizontal="center" vertical="top" wrapText="1"/>
    </xf>
    <xf numFmtId="0" fontId="0" fillId="0" borderId="7" xfId="0" applyBorder="1" applyAlignment="1">
      <alignment vertical="top" wrapText="1"/>
    </xf>
    <xf numFmtId="0" fontId="0" fillId="0" borderId="10" xfId="0" applyBorder="1" applyAlignment="1">
      <alignment vertical="top" wrapText="1"/>
    </xf>
    <xf numFmtId="0" fontId="7" fillId="48" borderId="31" xfId="0" applyFont="1" applyFill="1" applyBorder="1" applyAlignment="1">
      <alignment wrapText="1"/>
    </xf>
    <xf numFmtId="0" fontId="7" fillId="48" borderId="8" xfId="0" applyFont="1" applyFill="1" applyBorder="1" applyAlignment="1">
      <alignment wrapText="1"/>
    </xf>
    <xf numFmtId="0" fontId="7" fillId="48" borderId="30" xfId="0" applyFont="1" applyFill="1" applyBorder="1" applyAlignment="1">
      <alignment wrapText="1"/>
    </xf>
    <xf numFmtId="7" fontId="7" fillId="5" borderId="8" xfId="0" applyNumberFormat="1" applyFont="1" applyFill="1" applyBorder="1" applyAlignment="1">
      <alignment horizontal="center" wrapText="1"/>
    </xf>
    <xf numFmtId="0" fontId="4" fillId="49" borderId="109" xfId="0" applyFont="1" applyFill="1" applyBorder="1" applyAlignment="1"/>
    <xf numFmtId="0" fontId="4" fillId="49" borderId="0" xfId="0" applyFont="1" applyFill="1" applyBorder="1" applyAlignment="1"/>
    <xf numFmtId="0" fontId="19" fillId="49" borderId="122" xfId="0" applyFont="1" applyFill="1" applyBorder="1" applyAlignment="1"/>
    <xf numFmtId="0" fontId="19" fillId="49" borderId="8" xfId="0" applyFont="1" applyFill="1" applyBorder="1" applyAlignment="1"/>
    <xf numFmtId="0" fontId="19" fillId="49" borderId="26" xfId="0" applyFont="1" applyFill="1" applyBorder="1" applyAlignment="1"/>
    <xf numFmtId="0" fontId="19" fillId="49" borderId="17" xfId="0" applyFont="1" applyFill="1" applyBorder="1" applyAlignment="1"/>
    <xf numFmtId="0" fontId="56" fillId="49" borderId="26" xfId="0" applyFont="1" applyFill="1" applyBorder="1" applyAlignment="1"/>
    <xf numFmtId="0" fontId="56" fillId="49" borderId="6" xfId="0" applyFont="1" applyFill="1" applyBorder="1" applyAlignment="1"/>
    <xf numFmtId="0" fontId="56" fillId="49" borderId="19" xfId="0" applyFont="1" applyFill="1" applyBorder="1" applyAlignment="1"/>
    <xf numFmtId="0" fontId="4" fillId="49" borderId="26" xfId="0" applyFont="1" applyFill="1" applyBorder="1" applyAlignment="1"/>
    <xf numFmtId="0" fontId="4" fillId="49" borderId="17" xfId="0" applyFont="1" applyFill="1" applyBorder="1" applyAlignment="1"/>
    <xf numFmtId="0" fontId="57" fillId="49" borderId="6" xfId="0" applyFont="1" applyFill="1" applyBorder="1" applyAlignment="1"/>
    <xf numFmtId="0" fontId="57" fillId="49" borderId="19" xfId="0" applyFont="1" applyFill="1" applyBorder="1" applyAlignment="1"/>
    <xf numFmtId="0" fontId="56" fillId="49" borderId="17" xfId="0" applyFont="1" applyFill="1" applyBorder="1" applyAlignment="1"/>
    <xf numFmtId="0" fontId="7" fillId="49" borderId="26" xfId="0" applyFont="1" applyFill="1" applyBorder="1" applyAlignment="1"/>
    <xf numFmtId="0" fontId="56" fillId="49" borderId="26" xfId="0" applyFont="1" applyFill="1" applyBorder="1" applyAlignment="1">
      <alignment horizontal="left"/>
    </xf>
    <xf numFmtId="0" fontId="56" fillId="49" borderId="6" xfId="0" applyFont="1" applyFill="1" applyBorder="1" applyAlignment="1">
      <alignment horizontal="left"/>
    </xf>
    <xf numFmtId="0" fontId="4" fillId="49" borderId="6" xfId="0" applyFont="1" applyFill="1" applyBorder="1" applyAlignment="1"/>
    <xf numFmtId="0" fontId="0" fillId="49" borderId="6" xfId="0" applyFill="1" applyBorder="1" applyAlignment="1"/>
    <xf numFmtId="0" fontId="56" fillId="0" borderId="17" xfId="0" applyFont="1" applyFill="1" applyBorder="1" applyAlignment="1"/>
    <xf numFmtId="0" fontId="7" fillId="0" borderId="17" xfId="0" applyFont="1" applyBorder="1" applyAlignment="1"/>
    <xf numFmtId="0" fontId="4" fillId="0" borderId="17" xfId="0" applyFont="1" applyBorder="1" applyAlignment="1"/>
    <xf numFmtId="0" fontId="0" fillId="0" borderId="0" xfId="0" applyBorder="1" applyAlignment="1">
      <alignment horizontal="center"/>
    </xf>
    <xf numFmtId="0" fontId="56" fillId="0" borderId="6" xfId="0" applyFont="1" applyFill="1" applyBorder="1" applyAlignment="1"/>
    <xf numFmtId="0" fontId="57" fillId="0" borderId="6" xfId="0" applyFont="1" applyBorder="1" applyAlignment="1"/>
    <xf numFmtId="0" fontId="57" fillId="0" borderId="19" xfId="0" applyFont="1" applyBorder="1" applyAlignment="1"/>
    <xf numFmtId="0" fontId="56" fillId="0" borderId="19" xfId="0" applyFont="1" applyFill="1" applyBorder="1" applyAlignment="1"/>
    <xf numFmtId="0" fontId="9" fillId="5" borderId="0" xfId="0" applyFont="1" applyFill="1" applyBorder="1" applyAlignment="1">
      <alignment wrapText="1"/>
    </xf>
    <xf numFmtId="0" fontId="4" fillId="5" borderId="0" xfId="0" applyFont="1" applyFill="1" applyAlignment="1">
      <alignment wrapText="1"/>
    </xf>
    <xf numFmtId="0" fontId="56" fillId="0" borderId="6" xfId="0" applyFont="1" applyFill="1" applyBorder="1" applyAlignment="1">
      <alignment horizontal="left"/>
    </xf>
    <xf numFmtId="0" fontId="9" fillId="5" borderId="0" xfId="0" applyFont="1" applyFill="1" applyBorder="1" applyAlignment="1">
      <alignment vertical="top" wrapText="1"/>
    </xf>
    <xf numFmtId="0" fontId="4" fillId="5" borderId="0" xfId="0" applyFont="1" applyFill="1" applyAlignment="1">
      <alignment vertical="top" wrapText="1"/>
    </xf>
    <xf numFmtId="0" fontId="56" fillId="0" borderId="6" xfId="0" applyFont="1" applyBorder="1" applyAlignment="1"/>
    <xf numFmtId="0" fontId="7" fillId="0" borderId="6" xfId="0" applyFont="1" applyFill="1" applyBorder="1" applyAlignment="1"/>
    <xf numFmtId="0" fontId="0" fillId="0" borderId="6" xfId="0" applyFill="1" applyBorder="1" applyAlignment="1"/>
    <xf numFmtId="0" fontId="7" fillId="0" borderId="26" xfId="0" applyFont="1" applyFill="1" applyBorder="1" applyAlignment="1"/>
    <xf numFmtId="0" fontId="0" fillId="0" borderId="26" xfId="0" applyFill="1" applyBorder="1" applyAlignment="1"/>
    <xf numFmtId="0" fontId="4" fillId="16" borderId="31" xfId="0" applyFont="1" applyFill="1" applyBorder="1" applyAlignment="1">
      <alignment vertical="top" wrapText="1"/>
    </xf>
    <xf numFmtId="0" fontId="4" fillId="16" borderId="8" xfId="0" applyFont="1" applyFill="1" applyBorder="1" applyAlignment="1">
      <alignment vertical="top" wrapText="1"/>
    </xf>
    <xf numFmtId="0" fontId="4" fillId="16" borderId="30" xfId="0" applyFont="1" applyFill="1" applyBorder="1" applyAlignment="1">
      <alignment vertical="top" wrapText="1"/>
    </xf>
    <xf numFmtId="0" fontId="5" fillId="0" borderId="0" xfId="0" applyFont="1" applyAlignment="1">
      <alignment horizontal="center" wrapText="1"/>
    </xf>
    <xf numFmtId="0" fontId="7" fillId="0" borderId="8" xfId="0" applyFont="1" applyBorder="1" applyAlignment="1"/>
    <xf numFmtId="0" fontId="7" fillId="0" borderId="0" xfId="0" applyFont="1" applyAlignment="1">
      <alignment horizontal="center"/>
    </xf>
    <xf numFmtId="0" fontId="7" fillId="48" borderId="7" xfId="0" applyFont="1" applyFill="1" applyBorder="1" applyAlignment="1"/>
    <xf numFmtId="0" fontId="13" fillId="48" borderId="7" xfId="0" applyFont="1" applyFill="1" applyBorder="1" applyAlignment="1"/>
    <xf numFmtId="0" fontId="11" fillId="0" borderId="31" xfId="0" applyFont="1" applyBorder="1" applyAlignment="1">
      <alignment horizontal="center" vertical="top"/>
    </xf>
    <xf numFmtId="0" fontId="11" fillId="0" borderId="8" xfId="0" applyFont="1" applyBorder="1" applyAlignment="1">
      <alignment horizontal="center" vertical="top"/>
    </xf>
    <xf numFmtId="0" fontId="11" fillId="0" borderId="30" xfId="0" applyFont="1" applyBorder="1" applyAlignment="1">
      <alignment horizontal="center" vertical="top"/>
    </xf>
    <xf numFmtId="0" fontId="4" fillId="48" borderId="7" xfId="0" applyFont="1" applyFill="1" applyBorder="1" applyAlignment="1"/>
    <xf numFmtId="0" fontId="16" fillId="0" borderId="7" xfId="0" applyFont="1" applyBorder="1" applyAlignment="1">
      <alignment vertical="top" wrapText="1"/>
    </xf>
    <xf numFmtId="0" fontId="4" fillId="0" borderId="31" xfId="0" applyFont="1" applyBorder="1" applyAlignment="1">
      <alignment vertical="top"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0" xfId="0" applyFont="1" applyBorder="1" applyAlignment="1">
      <alignment horizontal="center" wrapText="1"/>
    </xf>
    <xf numFmtId="0" fontId="0" fillId="0" borderId="0" xfId="0" applyBorder="1" applyAlignment="1">
      <alignment horizontal="center" vertical="center" wrapText="1"/>
    </xf>
    <xf numFmtId="0" fontId="53" fillId="0" borderId="0" xfId="0" applyFont="1" applyBorder="1" applyAlignment="1">
      <alignment horizontal="left" vertical="top" wrapText="1"/>
    </xf>
    <xf numFmtId="0" fontId="61" fillId="0" borderId="0" xfId="0" applyFont="1" applyAlignment="1">
      <alignment horizontal="left" vertical="top" wrapText="1"/>
    </xf>
    <xf numFmtId="0" fontId="7" fillId="0" borderId="3" xfId="0" applyFont="1" applyFill="1" applyBorder="1" applyAlignment="1">
      <alignment horizontal="left" wrapText="1"/>
    </xf>
    <xf numFmtId="0" fontId="0" fillId="0" borderId="0" xfId="0" applyFill="1" applyAlignment="1">
      <alignment horizontal="left" wrapText="1"/>
    </xf>
    <xf numFmtId="0" fontId="4" fillId="0" borderId="6" xfId="0" applyFont="1" applyFill="1" applyBorder="1" applyAlignment="1">
      <alignment wrapText="1"/>
    </xf>
    <xf numFmtId="0" fontId="4" fillId="0" borderId="19" xfId="0" applyFont="1" applyFill="1" applyBorder="1" applyAlignment="1">
      <alignment wrapText="1"/>
    </xf>
    <xf numFmtId="0" fontId="9" fillId="0" borderId="8" xfId="0" applyFont="1" applyBorder="1" applyAlignment="1">
      <alignment wrapText="1"/>
    </xf>
    <xf numFmtId="0" fontId="17" fillId="0" borderId="2" xfId="0" applyFont="1" applyBorder="1" applyAlignment="1">
      <alignment horizontal="center" wrapText="1"/>
    </xf>
    <xf numFmtId="0" fontId="0" fillId="0" borderId="11" xfId="0" applyBorder="1" applyAlignment="1"/>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3" fillId="0" borderId="0" xfId="0" applyFont="1" applyAlignment="1">
      <alignment vertical="top" wrapText="1"/>
    </xf>
    <xf numFmtId="0" fontId="24" fillId="0" borderId="0" xfId="0" applyFont="1" applyAlignment="1">
      <alignment vertical="top" wrapText="1"/>
    </xf>
    <xf numFmtId="0" fontId="0" fillId="0" borderId="0" xfId="0" applyAlignment="1">
      <alignment vertical="top" wrapText="1"/>
    </xf>
    <xf numFmtId="0" fontId="4" fillId="0" borderId="20" xfId="0" applyFont="1" applyBorder="1" applyAlignment="1"/>
    <xf numFmtId="0" fontId="4" fillId="0" borderId="35" xfId="0" applyFont="1" applyBorder="1" applyAlignment="1"/>
    <xf numFmtId="0" fontId="7" fillId="10" borderId="8" xfId="0" applyFont="1" applyFill="1" applyBorder="1" applyAlignment="1">
      <alignment horizontal="right" vertical="center" wrapText="1"/>
    </xf>
    <xf numFmtId="0" fontId="0" fillId="10" borderId="30" xfId="0" applyFill="1" applyBorder="1" applyAlignment="1">
      <alignment horizontal="right" vertical="center" wrapText="1"/>
    </xf>
    <xf numFmtId="0" fontId="4" fillId="48" borderId="7" xfId="0" applyFont="1" applyFill="1" applyBorder="1" applyAlignment="1">
      <alignment wrapText="1"/>
    </xf>
    <xf numFmtId="0" fontId="0" fillId="48" borderId="7" xfId="0" applyFill="1" applyBorder="1" applyAlignment="1">
      <alignment wrapText="1"/>
    </xf>
    <xf numFmtId="0" fontId="7" fillId="0" borderId="0" xfId="0" applyFont="1" applyBorder="1" applyAlignment="1">
      <alignment vertical="top" wrapText="1"/>
    </xf>
    <xf numFmtId="0" fontId="0" fillId="0" borderId="0" xfId="0" applyBorder="1" applyAlignment="1">
      <alignment vertical="top" wrapText="1"/>
    </xf>
    <xf numFmtId="0" fontId="17" fillId="0" borderId="2" xfId="0" applyFont="1" applyBorder="1" applyAlignment="1">
      <alignment horizontal="center" vertical="top" wrapText="1"/>
    </xf>
    <xf numFmtId="0" fontId="0" fillId="0" borderId="11" xfId="0" applyBorder="1" applyAlignment="1">
      <alignment wrapText="1"/>
    </xf>
    <xf numFmtId="0" fontId="7" fillId="8" borderId="17" xfId="0" applyFont="1" applyFill="1" applyBorder="1" applyAlignment="1">
      <alignment vertical="top" wrapText="1"/>
    </xf>
    <xf numFmtId="0" fontId="13" fillId="8" borderId="17" xfId="0" applyFont="1" applyFill="1" applyBorder="1" applyAlignment="1">
      <alignment vertical="top" wrapText="1"/>
    </xf>
    <xf numFmtId="0" fontId="7" fillId="0" borderId="8" xfId="0" applyFont="1" applyBorder="1" applyAlignment="1">
      <alignment wrapText="1"/>
    </xf>
    <xf numFmtId="0" fontId="0" fillId="0" borderId="8" xfId="0" applyBorder="1" applyAlignment="1">
      <alignment wrapText="1"/>
    </xf>
    <xf numFmtId="0" fontId="0" fillId="0" borderId="40" xfId="0" applyBorder="1" applyAlignment="1">
      <alignment wrapText="1"/>
    </xf>
    <xf numFmtId="0" fontId="7" fillId="0" borderId="8" xfId="0" applyFont="1" applyFill="1" applyBorder="1" applyAlignment="1">
      <alignment horizontal="right" vertical="center" wrapText="1"/>
    </xf>
    <xf numFmtId="0" fontId="0" fillId="0" borderId="30" xfId="0" applyFill="1" applyBorder="1" applyAlignment="1">
      <alignment horizontal="right" vertical="center" wrapText="1"/>
    </xf>
    <xf numFmtId="0" fontId="4" fillId="0" borderId="0" xfId="0" applyFont="1" applyBorder="1" applyAlignment="1">
      <alignment wrapText="1"/>
    </xf>
    <xf numFmtId="0" fontId="7" fillId="0" borderId="17" xfId="0" applyFont="1" applyBorder="1" applyAlignment="1">
      <alignment vertical="top" wrapText="1"/>
    </xf>
    <xf numFmtId="0" fontId="13" fillId="0" borderId="17" xfId="0" applyFont="1" applyBorder="1" applyAlignment="1">
      <alignment vertical="top" wrapText="1"/>
    </xf>
    <xf numFmtId="0" fontId="4" fillId="5" borderId="8" xfId="0" applyFont="1" applyFill="1" applyBorder="1" applyAlignment="1">
      <alignment wrapText="1"/>
    </xf>
    <xf numFmtId="0" fontId="0" fillId="5" borderId="8" xfId="0" applyFill="1" applyBorder="1" applyAlignment="1">
      <alignment wrapText="1"/>
    </xf>
    <xf numFmtId="0" fontId="0" fillId="5" borderId="30" xfId="0" applyFill="1" applyBorder="1" applyAlignment="1">
      <alignment wrapText="1"/>
    </xf>
    <xf numFmtId="0" fontId="7" fillId="5" borderId="7" xfId="0" applyFont="1" applyFill="1" applyBorder="1" applyAlignment="1">
      <alignment horizontal="right" vertical="center" wrapText="1"/>
    </xf>
    <xf numFmtId="0" fontId="0" fillId="0" borderId="10" xfId="0" applyBorder="1" applyAlignment="1">
      <alignment horizontal="right" vertical="center" wrapText="1"/>
    </xf>
    <xf numFmtId="0" fontId="7" fillId="0" borderId="39" xfId="0" applyFont="1" applyBorder="1" applyAlignment="1">
      <alignment horizontal="center" wrapText="1"/>
    </xf>
    <xf numFmtId="0" fontId="0" fillId="0" borderId="40" xfId="0" applyBorder="1" applyAlignment="1">
      <alignment horizontal="center" wrapText="1"/>
    </xf>
    <xf numFmtId="0" fontId="4" fillId="0" borderId="36" xfId="0" applyFont="1" applyBorder="1" applyAlignment="1"/>
    <xf numFmtId="0" fontId="4" fillId="0" borderId="19" xfId="0" applyFont="1" applyBorder="1" applyAlignment="1"/>
    <xf numFmtId="0" fontId="19" fillId="0" borderId="17" xfId="0" applyFont="1" applyFill="1" applyBorder="1" applyAlignment="1"/>
    <xf numFmtId="0" fontId="19" fillId="0" borderId="6" xfId="0" applyFont="1" applyBorder="1" applyAlignment="1"/>
    <xf numFmtId="0" fontId="5" fillId="0" borderId="7" xfId="0" applyFont="1" applyBorder="1" applyAlignment="1">
      <alignment horizontal="center" vertical="top" wrapText="1"/>
    </xf>
    <xf numFmtId="0" fontId="0" fillId="0" borderId="7" xfId="0" applyBorder="1" applyAlignment="1">
      <alignment horizontal="center" wrapText="1"/>
    </xf>
    <xf numFmtId="0" fontId="7" fillId="12" borderId="42" xfId="0" applyFont="1" applyFill="1" applyBorder="1" applyAlignment="1">
      <alignment horizontal="center"/>
    </xf>
    <xf numFmtId="0" fontId="0" fillId="12" borderId="41" xfId="0" applyFill="1" applyBorder="1" applyAlignment="1">
      <alignment horizontal="center"/>
    </xf>
    <xf numFmtId="0" fontId="4" fillId="0" borderId="0" xfId="0" applyFont="1" applyFill="1" applyBorder="1" applyAlignment="1"/>
    <xf numFmtId="0" fontId="7" fillId="0" borderId="81" xfId="0" applyFont="1" applyBorder="1" applyAlignment="1">
      <alignment horizontal="center" wrapText="1"/>
    </xf>
    <xf numFmtId="0" fontId="0" fillId="0" borderId="93" xfId="0" applyBorder="1" applyAlignment="1">
      <alignment horizontal="center" wrapText="1"/>
    </xf>
    <xf numFmtId="0" fontId="7" fillId="0" borderId="7" xfId="0" applyFont="1" applyBorder="1" applyAlignment="1">
      <alignment horizontal="center"/>
    </xf>
    <xf numFmtId="0" fontId="0" fillId="0" borderId="7" xfId="0" applyBorder="1" applyAlignment="1">
      <alignment horizontal="center"/>
    </xf>
    <xf numFmtId="0" fontId="0" fillId="0" borderId="30" xfId="0" applyBorder="1" applyAlignment="1">
      <alignment horizontal="center" wrapText="1"/>
    </xf>
    <xf numFmtId="0" fontId="7"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33" xfId="0" applyBorder="1" applyAlignment="1">
      <alignment vertical="top" wrapText="1"/>
    </xf>
    <xf numFmtId="0" fontId="0" fillId="0" borderId="30" xfId="0" applyBorder="1" applyAlignment="1">
      <alignment horizontal="center" vertical="center" wrapText="1"/>
    </xf>
    <xf numFmtId="0" fontId="7" fillId="0" borderId="8" xfId="0" applyFont="1" applyBorder="1" applyAlignment="1">
      <alignment vertical="center" wrapText="1"/>
    </xf>
    <xf numFmtId="0" fontId="0" fillId="0" borderId="8" xfId="0" applyBorder="1" applyAlignment="1">
      <alignment vertical="center" wrapText="1"/>
    </xf>
    <xf numFmtId="0" fontId="0" fillId="0" borderId="40" xfId="0" applyBorder="1" applyAlignment="1">
      <alignment vertical="center" wrapText="1"/>
    </xf>
    <xf numFmtId="0" fontId="0" fillId="0" borderId="10" xfId="0" applyBorder="1" applyAlignment="1">
      <alignment horizontal="center"/>
    </xf>
    <xf numFmtId="0" fontId="0" fillId="0" borderId="7" xfId="0" applyBorder="1" applyAlignment="1">
      <alignment wrapText="1"/>
    </xf>
    <xf numFmtId="0" fontId="0" fillId="0" borderId="2" xfId="0" applyBorder="1" applyAlignment="1"/>
    <xf numFmtId="0" fontId="7" fillId="0" borderId="39" xfId="0" applyFont="1" applyBorder="1" applyAlignment="1">
      <alignment horizontal="center"/>
    </xf>
    <xf numFmtId="0" fontId="4" fillId="0" borderId="40" xfId="0" applyFont="1" applyBorder="1" applyAlignment="1">
      <alignment horizontal="center"/>
    </xf>
    <xf numFmtId="0" fontId="4" fillId="5" borderId="59" xfId="0" applyFont="1" applyFill="1" applyBorder="1" applyAlignment="1">
      <alignment horizontal="left" vertical="top" wrapText="1"/>
    </xf>
    <xf numFmtId="0" fontId="4" fillId="5" borderId="60" xfId="0" applyFont="1" applyFill="1" applyBorder="1" applyAlignment="1">
      <alignment wrapText="1"/>
    </xf>
    <xf numFmtId="0" fontId="0" fillId="5" borderId="60" xfId="0" applyFill="1" applyBorder="1" applyAlignment="1">
      <alignment wrapText="1"/>
    </xf>
    <xf numFmtId="0" fontId="0" fillId="5" borderId="61" xfId="0" applyFill="1" applyBorder="1" applyAlignment="1">
      <alignment wrapText="1"/>
    </xf>
    <xf numFmtId="0" fontId="7" fillId="12" borderId="62" xfId="0" applyFont="1" applyFill="1" applyBorder="1" applyAlignment="1">
      <alignment horizontal="center"/>
    </xf>
    <xf numFmtId="0" fontId="0" fillId="12" borderId="82" xfId="0" applyFill="1" applyBorder="1" applyAlignment="1">
      <alignment horizontal="center"/>
    </xf>
    <xf numFmtId="0" fontId="7" fillId="12" borderId="75" xfId="0" applyFont="1" applyFill="1" applyBorder="1" applyAlignment="1">
      <alignment horizontal="center"/>
    </xf>
    <xf numFmtId="0" fontId="7" fillId="5" borderId="8" xfId="0" applyFont="1" applyFill="1" applyBorder="1" applyAlignment="1">
      <alignment horizontal="right" vertical="center" wrapText="1"/>
    </xf>
    <xf numFmtId="0" fontId="0" fillId="0" borderId="30" xfId="0" applyBorder="1" applyAlignment="1">
      <alignment horizontal="right" vertical="center" wrapText="1"/>
    </xf>
    <xf numFmtId="0" fontId="5" fillId="0" borderId="31" xfId="0" applyFont="1" applyBorder="1" applyAlignment="1">
      <alignment horizontal="center" vertical="top" wrapText="1"/>
    </xf>
    <xf numFmtId="0" fontId="5" fillId="0" borderId="8" xfId="0" applyFont="1" applyBorder="1" applyAlignment="1">
      <alignment horizontal="center" vertical="top" wrapText="1"/>
    </xf>
    <xf numFmtId="0" fontId="5" fillId="0" borderId="30" xfId="0" applyFont="1" applyBorder="1" applyAlignment="1">
      <alignment horizontal="center" vertical="top" wrapText="1"/>
    </xf>
    <xf numFmtId="0" fontId="4" fillId="0" borderId="0" xfId="0" applyFont="1" applyAlignment="1">
      <alignment horizontal="center"/>
    </xf>
    <xf numFmtId="0" fontId="4" fillId="0" borderId="8" xfId="0" applyFont="1" applyBorder="1" applyAlignment="1">
      <alignment vertical="top" wrapText="1"/>
    </xf>
    <xf numFmtId="0" fontId="4" fillId="0" borderId="30" xfId="0" applyFont="1" applyBorder="1" applyAlignment="1">
      <alignment vertical="top" wrapText="1"/>
    </xf>
    <xf numFmtId="0" fontId="7" fillId="48" borderId="31" xfId="0" applyNumberFormat="1" applyFont="1" applyFill="1" applyBorder="1" applyAlignment="1"/>
    <xf numFmtId="0" fontId="7" fillId="48" borderId="8" xfId="0" applyNumberFormat="1" applyFont="1" applyFill="1" applyBorder="1" applyAlignment="1"/>
    <xf numFmtId="0" fontId="13" fillId="48" borderId="30" xfId="0" applyNumberFormat="1" applyFont="1" applyFill="1" applyBorder="1" applyAlignment="1"/>
    <xf numFmtId="0" fontId="0" fillId="0" borderId="8" xfId="0" applyBorder="1" applyAlignment="1">
      <alignment horizontal="left" vertical="top" wrapText="1"/>
    </xf>
    <xf numFmtId="0" fontId="0" fillId="0" borderId="30" xfId="0" applyBorder="1" applyAlignment="1">
      <alignment horizontal="left" vertical="top" wrapText="1"/>
    </xf>
    <xf numFmtId="0" fontId="7" fillId="48" borderId="31" xfId="0" applyFont="1" applyFill="1" applyBorder="1" applyAlignment="1"/>
    <xf numFmtId="0" fontId="7" fillId="48" borderId="8" xfId="0" applyFont="1" applyFill="1" applyBorder="1" applyAlignment="1"/>
    <xf numFmtId="0" fontId="7" fillId="48" borderId="30" xfId="0" applyFont="1" applyFill="1" applyBorder="1" applyAlignment="1"/>
    <xf numFmtId="0" fontId="18" fillId="0" borderId="31" xfId="0" applyFont="1" applyBorder="1" applyAlignment="1">
      <alignment horizontal="center" vertical="top" wrapText="1"/>
    </xf>
    <xf numFmtId="0" fontId="18" fillId="0" borderId="8" xfId="0" applyFont="1" applyBorder="1" applyAlignment="1">
      <alignment horizontal="center" vertical="top" wrapText="1"/>
    </xf>
    <xf numFmtId="0" fontId="18" fillId="0" borderId="30" xfId="0" applyFont="1" applyBorder="1" applyAlignment="1">
      <alignment horizontal="center" vertical="top" wrapText="1"/>
    </xf>
    <xf numFmtId="0" fontId="4" fillId="0" borderId="0" xfId="0" applyFont="1" applyBorder="1" applyAlignment="1">
      <alignment horizontal="left" vertical="top" wrapText="1"/>
    </xf>
    <xf numFmtId="0" fontId="0" fillId="0" borderId="0" xfId="0" applyAlignment="1">
      <alignment horizontal="left" vertical="top" wrapText="1"/>
    </xf>
    <xf numFmtId="0" fontId="4" fillId="5" borderId="31" xfId="0" applyFont="1" applyFill="1" applyBorder="1" applyAlignment="1">
      <alignment horizontal="center"/>
    </xf>
    <xf numFmtId="0" fontId="0" fillId="0" borderId="30" xfId="0" applyBorder="1" applyAlignment="1"/>
    <xf numFmtId="0" fontId="0" fillId="0" borderId="31" xfId="0" applyBorder="1" applyAlignment="1">
      <alignment vertical="top" wrapText="1"/>
    </xf>
    <xf numFmtId="0" fontId="34" fillId="0" borderId="70" xfId="0" applyFont="1" applyFill="1" applyBorder="1" applyAlignment="1">
      <alignment horizontal="center" vertical="center" wrapText="1"/>
    </xf>
    <xf numFmtId="0" fontId="34" fillId="0" borderId="71" xfId="0" applyFont="1" applyFill="1" applyBorder="1" applyAlignment="1">
      <alignment horizontal="center" vertical="center" wrapText="1"/>
    </xf>
    <xf numFmtId="0" fontId="34" fillId="0" borderId="72" xfId="0" applyFont="1" applyFill="1" applyBorder="1" applyAlignment="1">
      <alignment horizontal="center" vertical="center" wrapText="1"/>
    </xf>
    <xf numFmtId="0" fontId="4" fillId="0" borderId="3" xfId="0" applyFont="1" applyBorder="1" applyAlignment="1">
      <alignment vertical="top" wrapText="1"/>
    </xf>
    <xf numFmtId="0" fontId="4" fillId="0" borderId="0" xfId="0" applyFont="1" applyBorder="1" applyAlignment="1">
      <alignment vertical="top" wrapText="1"/>
    </xf>
    <xf numFmtId="0" fontId="0" fillId="0" borderId="4" xfId="0" applyBorder="1" applyAlignment="1">
      <alignment vertical="top" wrapText="1"/>
    </xf>
    <xf numFmtId="0" fontId="4" fillId="0" borderId="9" xfId="0" applyFont="1" applyBorder="1" applyAlignment="1">
      <alignment vertical="top" wrapText="1"/>
    </xf>
    <xf numFmtId="0" fontId="4" fillId="0" borderId="7" xfId="0" applyFont="1" applyBorder="1" applyAlignment="1">
      <alignment vertical="top" wrapText="1"/>
    </xf>
    <xf numFmtId="0" fontId="4" fillId="48" borderId="1" xfId="0" applyFont="1" applyFill="1" applyBorder="1" applyAlignment="1"/>
    <xf numFmtId="0" fontId="4" fillId="48" borderId="2" xfId="0" applyFont="1" applyFill="1" applyBorder="1" applyAlignment="1"/>
    <xf numFmtId="0" fontId="4" fillId="48" borderId="11" xfId="0" applyFont="1" applyFill="1" applyBorder="1" applyAlignment="1"/>
    <xf numFmtId="0" fontId="4" fillId="0" borderId="1"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wrapText="1"/>
    </xf>
    <xf numFmtId="0" fontId="7" fillId="0" borderId="31" xfId="0" applyFont="1" applyBorder="1" applyAlignment="1"/>
    <xf numFmtId="0" fontId="0" fillId="0" borderId="8" xfId="0" applyBorder="1" applyAlignment="1"/>
  </cellXfs>
  <cellStyles count="6421">
    <cellStyle name="20% - Accent1" xfId="1" builtinId="30" customBuiltin="1"/>
    <cellStyle name="20% - Accent1 10" xfId="5810" xr:uid="{00000000-0005-0000-0000-000001000000}"/>
    <cellStyle name="20% - Accent1 11" xfId="6178" xr:uid="{00000000-0005-0000-0000-000002000000}"/>
    <cellStyle name="20% - Accent1 12" xfId="92" xr:uid="{00000000-0005-0000-0000-000003000000}"/>
    <cellStyle name="20% - Accent1 13" xfId="79" xr:uid="{00000000-0005-0000-0000-000004000000}"/>
    <cellStyle name="20% - Accent1 2" xfId="117" xr:uid="{00000000-0005-0000-0000-000005000000}"/>
    <cellStyle name="20% - Accent1 2 2" xfId="439" xr:uid="{00000000-0005-0000-0000-000006000000}"/>
    <cellStyle name="20% - Accent1 2 2 2" xfId="1617" xr:uid="{00000000-0005-0000-0000-000007000000}"/>
    <cellStyle name="20% - Accent1 2 2 2 2" xfId="2443" xr:uid="{00000000-0005-0000-0000-000008000000}"/>
    <cellStyle name="20% - Accent1 2 2 2 3" xfId="4049" xr:uid="{00000000-0005-0000-0000-000009000000}"/>
    <cellStyle name="20% - Accent1 2 2 2 4" xfId="4941" xr:uid="{00000000-0005-0000-0000-00000A000000}"/>
    <cellStyle name="20% - Accent1 2 2 3" xfId="1131" xr:uid="{00000000-0005-0000-0000-00000B000000}"/>
    <cellStyle name="20% - Accent1 2 2 3 2" xfId="3565" xr:uid="{00000000-0005-0000-0000-00000C000000}"/>
    <cellStyle name="20% - Accent1 2 2 4" xfId="1965" xr:uid="{00000000-0005-0000-0000-00000D000000}"/>
    <cellStyle name="20% - Accent1 2 2 4 2" xfId="3117" xr:uid="{00000000-0005-0000-0000-00000E000000}"/>
    <cellStyle name="20% - Accent1 2 2 5" xfId="2691" xr:uid="{00000000-0005-0000-0000-00000F000000}"/>
    <cellStyle name="20% - Accent1 2 2 6" xfId="4463" xr:uid="{00000000-0005-0000-0000-000010000000}"/>
    <cellStyle name="20% - Accent1 2 2 7" xfId="5330" xr:uid="{00000000-0005-0000-0000-000011000000}"/>
    <cellStyle name="20% - Accent1 2 2 8" xfId="5864" xr:uid="{00000000-0005-0000-0000-000012000000}"/>
    <cellStyle name="20% - Accent1 2 2 9" xfId="6233" xr:uid="{00000000-0005-0000-0000-000013000000}"/>
    <cellStyle name="20% - Accent1 2 3" xfId="4140" xr:uid="{00000000-0005-0000-0000-000014000000}"/>
    <cellStyle name="20% - Accent1 2 4" xfId="2556" xr:uid="{00000000-0005-0000-0000-000015000000}"/>
    <cellStyle name="20% - Accent1 2 5" xfId="5238" xr:uid="{00000000-0005-0000-0000-000016000000}"/>
    <cellStyle name="20% - Accent1 2 6" xfId="332" xr:uid="{00000000-0005-0000-0000-000017000000}"/>
    <cellStyle name="20% - Accent1 3" xfId="1433" xr:uid="{00000000-0005-0000-0000-000018000000}"/>
    <cellStyle name="20% - Accent1 3 2" xfId="2259" xr:uid="{00000000-0005-0000-0000-000019000000}"/>
    <cellStyle name="20% - Accent1 3 3" xfId="3865" xr:uid="{00000000-0005-0000-0000-00001A000000}"/>
    <cellStyle name="20% - Accent1 3 4" xfId="4757" xr:uid="{00000000-0005-0000-0000-00001B000000}"/>
    <cellStyle name="20% - Accent1 4" xfId="938" xr:uid="{00000000-0005-0000-0000-00001C000000}"/>
    <cellStyle name="20% - Accent1 4 2" xfId="3372" xr:uid="{00000000-0005-0000-0000-00001D000000}"/>
    <cellStyle name="20% - Accent1 5" xfId="1776" xr:uid="{00000000-0005-0000-0000-00001E000000}"/>
    <cellStyle name="20% - Accent1 5 2" xfId="3055" xr:uid="{00000000-0005-0000-0000-00001F000000}"/>
    <cellStyle name="20% - Accent1 6" xfId="4139" xr:uid="{00000000-0005-0000-0000-000020000000}"/>
    <cellStyle name="20% - Accent1 7" xfId="2667" xr:uid="{00000000-0005-0000-0000-000021000000}"/>
    <cellStyle name="20% - Accent1 8" xfId="4274" xr:uid="{00000000-0005-0000-0000-000022000000}"/>
    <cellStyle name="20% - Accent1 9" xfId="5198" xr:uid="{00000000-0005-0000-0000-000023000000}"/>
    <cellStyle name="20% - Accent2" xfId="2" builtinId="34" customBuiltin="1"/>
    <cellStyle name="20% - Accent2 10" xfId="5812" xr:uid="{00000000-0005-0000-0000-000025000000}"/>
    <cellStyle name="20% - Accent2 11" xfId="6180" xr:uid="{00000000-0005-0000-0000-000026000000}"/>
    <cellStyle name="20% - Accent2 12" xfId="94" xr:uid="{00000000-0005-0000-0000-000027000000}"/>
    <cellStyle name="20% - Accent2 13" xfId="81" xr:uid="{00000000-0005-0000-0000-000028000000}"/>
    <cellStyle name="20% - Accent2 2" xfId="119" xr:uid="{00000000-0005-0000-0000-000029000000}"/>
    <cellStyle name="20% - Accent2 2 2" xfId="440" xr:uid="{00000000-0005-0000-0000-00002A000000}"/>
    <cellStyle name="20% - Accent2 2 2 2" xfId="1618" xr:uid="{00000000-0005-0000-0000-00002B000000}"/>
    <cellStyle name="20% - Accent2 2 2 2 2" xfId="2444" xr:uid="{00000000-0005-0000-0000-00002C000000}"/>
    <cellStyle name="20% - Accent2 2 2 2 3" xfId="4050" xr:uid="{00000000-0005-0000-0000-00002D000000}"/>
    <cellStyle name="20% - Accent2 2 2 2 4" xfId="4942" xr:uid="{00000000-0005-0000-0000-00002E000000}"/>
    <cellStyle name="20% - Accent2 2 2 3" xfId="1132" xr:uid="{00000000-0005-0000-0000-00002F000000}"/>
    <cellStyle name="20% - Accent2 2 2 3 2" xfId="3566" xr:uid="{00000000-0005-0000-0000-000030000000}"/>
    <cellStyle name="20% - Accent2 2 2 4" xfId="1966" xr:uid="{00000000-0005-0000-0000-000031000000}"/>
    <cellStyle name="20% - Accent2 2 2 4 2" xfId="3118" xr:uid="{00000000-0005-0000-0000-000032000000}"/>
    <cellStyle name="20% - Accent2 2 2 5" xfId="2692" xr:uid="{00000000-0005-0000-0000-000033000000}"/>
    <cellStyle name="20% - Accent2 2 2 6" xfId="4464" xr:uid="{00000000-0005-0000-0000-000034000000}"/>
    <cellStyle name="20% - Accent2 2 2 7" xfId="5331" xr:uid="{00000000-0005-0000-0000-000035000000}"/>
    <cellStyle name="20% - Accent2 2 2 8" xfId="5865" xr:uid="{00000000-0005-0000-0000-000036000000}"/>
    <cellStyle name="20% - Accent2 2 2 9" xfId="6234" xr:uid="{00000000-0005-0000-0000-000037000000}"/>
    <cellStyle name="20% - Accent2 2 3" xfId="4142" xr:uid="{00000000-0005-0000-0000-000038000000}"/>
    <cellStyle name="20% - Accent2 2 4" xfId="2557" xr:uid="{00000000-0005-0000-0000-000039000000}"/>
    <cellStyle name="20% - Accent2 2 5" xfId="5239" xr:uid="{00000000-0005-0000-0000-00003A000000}"/>
    <cellStyle name="20% - Accent2 2 6" xfId="333" xr:uid="{00000000-0005-0000-0000-00003B000000}"/>
    <cellStyle name="20% - Accent2 3" xfId="1435" xr:uid="{00000000-0005-0000-0000-00003C000000}"/>
    <cellStyle name="20% - Accent2 3 2" xfId="2261" xr:uid="{00000000-0005-0000-0000-00003D000000}"/>
    <cellStyle name="20% - Accent2 3 3" xfId="3867" xr:uid="{00000000-0005-0000-0000-00003E000000}"/>
    <cellStyle name="20% - Accent2 3 4" xfId="4759" xr:uid="{00000000-0005-0000-0000-00003F000000}"/>
    <cellStyle name="20% - Accent2 4" xfId="940" xr:uid="{00000000-0005-0000-0000-000040000000}"/>
    <cellStyle name="20% - Accent2 4 2" xfId="3374" xr:uid="{00000000-0005-0000-0000-000041000000}"/>
    <cellStyle name="20% - Accent2 5" xfId="1778" xr:uid="{00000000-0005-0000-0000-000042000000}"/>
    <cellStyle name="20% - Accent2 5 2" xfId="3057" xr:uid="{00000000-0005-0000-0000-000043000000}"/>
    <cellStyle name="20% - Accent2 6" xfId="4141" xr:uid="{00000000-0005-0000-0000-000044000000}"/>
    <cellStyle name="20% - Accent2 7" xfId="2671" xr:uid="{00000000-0005-0000-0000-000045000000}"/>
    <cellStyle name="20% - Accent2 8" xfId="4276" xr:uid="{00000000-0005-0000-0000-000046000000}"/>
    <cellStyle name="20% - Accent2 9" xfId="5202" xr:uid="{00000000-0005-0000-0000-000047000000}"/>
    <cellStyle name="20% - Accent3" xfId="3" builtinId="38" customBuiltin="1"/>
    <cellStyle name="20% - Accent3 10" xfId="5814" xr:uid="{00000000-0005-0000-0000-000049000000}"/>
    <cellStyle name="20% - Accent3 11" xfId="6182" xr:uid="{00000000-0005-0000-0000-00004A000000}"/>
    <cellStyle name="20% - Accent3 12" xfId="96" xr:uid="{00000000-0005-0000-0000-00004B000000}"/>
    <cellStyle name="20% - Accent3 13" xfId="83" xr:uid="{00000000-0005-0000-0000-00004C000000}"/>
    <cellStyle name="20% - Accent3 2" xfId="121" xr:uid="{00000000-0005-0000-0000-00004D000000}"/>
    <cellStyle name="20% - Accent3 2 2" xfId="441" xr:uid="{00000000-0005-0000-0000-00004E000000}"/>
    <cellStyle name="20% - Accent3 2 2 2" xfId="1619" xr:uid="{00000000-0005-0000-0000-00004F000000}"/>
    <cellStyle name="20% - Accent3 2 2 2 2" xfId="2445" xr:uid="{00000000-0005-0000-0000-000050000000}"/>
    <cellStyle name="20% - Accent3 2 2 2 3" xfId="4051" xr:uid="{00000000-0005-0000-0000-000051000000}"/>
    <cellStyle name="20% - Accent3 2 2 2 4" xfId="4943" xr:uid="{00000000-0005-0000-0000-000052000000}"/>
    <cellStyle name="20% - Accent3 2 2 3" xfId="1133" xr:uid="{00000000-0005-0000-0000-000053000000}"/>
    <cellStyle name="20% - Accent3 2 2 3 2" xfId="3567" xr:uid="{00000000-0005-0000-0000-000054000000}"/>
    <cellStyle name="20% - Accent3 2 2 4" xfId="1967" xr:uid="{00000000-0005-0000-0000-000055000000}"/>
    <cellStyle name="20% - Accent3 2 2 4 2" xfId="3119" xr:uid="{00000000-0005-0000-0000-000056000000}"/>
    <cellStyle name="20% - Accent3 2 2 5" xfId="2693" xr:uid="{00000000-0005-0000-0000-000057000000}"/>
    <cellStyle name="20% - Accent3 2 2 6" xfId="4465" xr:uid="{00000000-0005-0000-0000-000058000000}"/>
    <cellStyle name="20% - Accent3 2 2 7" xfId="5332" xr:uid="{00000000-0005-0000-0000-000059000000}"/>
    <cellStyle name="20% - Accent3 2 2 8" xfId="5866" xr:uid="{00000000-0005-0000-0000-00005A000000}"/>
    <cellStyle name="20% - Accent3 2 2 9" xfId="6235" xr:uid="{00000000-0005-0000-0000-00005B000000}"/>
    <cellStyle name="20% - Accent3 2 3" xfId="4144" xr:uid="{00000000-0005-0000-0000-00005C000000}"/>
    <cellStyle name="20% - Accent3 2 4" xfId="2558" xr:uid="{00000000-0005-0000-0000-00005D000000}"/>
    <cellStyle name="20% - Accent3 2 5" xfId="5240" xr:uid="{00000000-0005-0000-0000-00005E000000}"/>
    <cellStyle name="20% - Accent3 2 6" xfId="334" xr:uid="{00000000-0005-0000-0000-00005F000000}"/>
    <cellStyle name="20% - Accent3 3" xfId="1437" xr:uid="{00000000-0005-0000-0000-000060000000}"/>
    <cellStyle name="20% - Accent3 3 2" xfId="2263" xr:uid="{00000000-0005-0000-0000-000061000000}"/>
    <cellStyle name="20% - Accent3 3 3" xfId="3869" xr:uid="{00000000-0005-0000-0000-000062000000}"/>
    <cellStyle name="20% - Accent3 3 4" xfId="4761" xr:uid="{00000000-0005-0000-0000-000063000000}"/>
    <cellStyle name="20% - Accent3 4" xfId="942" xr:uid="{00000000-0005-0000-0000-000064000000}"/>
    <cellStyle name="20% - Accent3 4 2" xfId="3376" xr:uid="{00000000-0005-0000-0000-000065000000}"/>
    <cellStyle name="20% - Accent3 5" xfId="1780" xr:uid="{00000000-0005-0000-0000-000066000000}"/>
    <cellStyle name="20% - Accent3 5 2" xfId="3059" xr:uid="{00000000-0005-0000-0000-000067000000}"/>
    <cellStyle name="20% - Accent3 6" xfId="4143" xr:uid="{00000000-0005-0000-0000-000068000000}"/>
    <cellStyle name="20% - Accent3 7" xfId="2675" xr:uid="{00000000-0005-0000-0000-000069000000}"/>
    <cellStyle name="20% - Accent3 8" xfId="4278" xr:uid="{00000000-0005-0000-0000-00006A000000}"/>
    <cellStyle name="20% - Accent3 9" xfId="5206" xr:uid="{00000000-0005-0000-0000-00006B000000}"/>
    <cellStyle name="20% - Accent4" xfId="4" builtinId="42" customBuiltin="1"/>
    <cellStyle name="20% - Accent4 10" xfId="5816" xr:uid="{00000000-0005-0000-0000-00006D000000}"/>
    <cellStyle name="20% - Accent4 11" xfId="6184" xr:uid="{00000000-0005-0000-0000-00006E000000}"/>
    <cellStyle name="20% - Accent4 12" xfId="98" xr:uid="{00000000-0005-0000-0000-00006F000000}"/>
    <cellStyle name="20% - Accent4 13" xfId="85" xr:uid="{00000000-0005-0000-0000-000070000000}"/>
    <cellStyle name="20% - Accent4 2" xfId="123" xr:uid="{00000000-0005-0000-0000-000071000000}"/>
    <cellStyle name="20% - Accent4 2 2" xfId="442" xr:uid="{00000000-0005-0000-0000-000072000000}"/>
    <cellStyle name="20% - Accent4 2 2 2" xfId="1620" xr:uid="{00000000-0005-0000-0000-000073000000}"/>
    <cellStyle name="20% - Accent4 2 2 2 2" xfId="2446" xr:uid="{00000000-0005-0000-0000-000074000000}"/>
    <cellStyle name="20% - Accent4 2 2 2 3" xfId="4052" xr:uid="{00000000-0005-0000-0000-000075000000}"/>
    <cellStyle name="20% - Accent4 2 2 2 4" xfId="4944" xr:uid="{00000000-0005-0000-0000-000076000000}"/>
    <cellStyle name="20% - Accent4 2 2 3" xfId="1134" xr:uid="{00000000-0005-0000-0000-000077000000}"/>
    <cellStyle name="20% - Accent4 2 2 3 2" xfId="3568" xr:uid="{00000000-0005-0000-0000-000078000000}"/>
    <cellStyle name="20% - Accent4 2 2 4" xfId="1968" xr:uid="{00000000-0005-0000-0000-000079000000}"/>
    <cellStyle name="20% - Accent4 2 2 4 2" xfId="3120" xr:uid="{00000000-0005-0000-0000-00007A000000}"/>
    <cellStyle name="20% - Accent4 2 2 5" xfId="2694" xr:uid="{00000000-0005-0000-0000-00007B000000}"/>
    <cellStyle name="20% - Accent4 2 2 6" xfId="4466" xr:uid="{00000000-0005-0000-0000-00007C000000}"/>
    <cellStyle name="20% - Accent4 2 2 7" xfId="5333" xr:uid="{00000000-0005-0000-0000-00007D000000}"/>
    <cellStyle name="20% - Accent4 2 2 8" xfId="5867" xr:uid="{00000000-0005-0000-0000-00007E000000}"/>
    <cellStyle name="20% - Accent4 2 2 9" xfId="6236" xr:uid="{00000000-0005-0000-0000-00007F000000}"/>
    <cellStyle name="20% - Accent4 2 3" xfId="4146" xr:uid="{00000000-0005-0000-0000-000080000000}"/>
    <cellStyle name="20% - Accent4 2 4" xfId="2559" xr:uid="{00000000-0005-0000-0000-000081000000}"/>
    <cellStyle name="20% - Accent4 2 5" xfId="5241" xr:uid="{00000000-0005-0000-0000-000082000000}"/>
    <cellStyle name="20% - Accent4 2 6" xfId="335" xr:uid="{00000000-0005-0000-0000-000083000000}"/>
    <cellStyle name="20% - Accent4 3" xfId="1439" xr:uid="{00000000-0005-0000-0000-000084000000}"/>
    <cellStyle name="20% - Accent4 3 2" xfId="2265" xr:uid="{00000000-0005-0000-0000-000085000000}"/>
    <cellStyle name="20% - Accent4 3 3" xfId="3871" xr:uid="{00000000-0005-0000-0000-000086000000}"/>
    <cellStyle name="20% - Accent4 3 4" xfId="4763" xr:uid="{00000000-0005-0000-0000-000087000000}"/>
    <cellStyle name="20% - Accent4 4" xfId="944" xr:uid="{00000000-0005-0000-0000-000088000000}"/>
    <cellStyle name="20% - Accent4 4 2" xfId="3378" xr:uid="{00000000-0005-0000-0000-000089000000}"/>
    <cellStyle name="20% - Accent4 5" xfId="1782" xr:uid="{00000000-0005-0000-0000-00008A000000}"/>
    <cellStyle name="20% - Accent4 5 2" xfId="3061" xr:uid="{00000000-0005-0000-0000-00008B000000}"/>
    <cellStyle name="20% - Accent4 6" xfId="4145" xr:uid="{00000000-0005-0000-0000-00008C000000}"/>
    <cellStyle name="20% - Accent4 7" xfId="2679" xr:uid="{00000000-0005-0000-0000-00008D000000}"/>
    <cellStyle name="20% - Accent4 8" xfId="4280" xr:uid="{00000000-0005-0000-0000-00008E000000}"/>
    <cellStyle name="20% - Accent4 9" xfId="5210" xr:uid="{00000000-0005-0000-0000-00008F000000}"/>
    <cellStyle name="20% - Accent5" xfId="5" builtinId="46" customBuiltin="1"/>
    <cellStyle name="20% - Accent5 10" xfId="5818" xr:uid="{00000000-0005-0000-0000-000091000000}"/>
    <cellStyle name="20% - Accent5 11" xfId="6186" xr:uid="{00000000-0005-0000-0000-000092000000}"/>
    <cellStyle name="20% - Accent5 12" xfId="100" xr:uid="{00000000-0005-0000-0000-000093000000}"/>
    <cellStyle name="20% - Accent5 13" xfId="87" xr:uid="{00000000-0005-0000-0000-000094000000}"/>
    <cellStyle name="20% - Accent5 2" xfId="125" xr:uid="{00000000-0005-0000-0000-000095000000}"/>
    <cellStyle name="20% - Accent5 2 2" xfId="2560" xr:uid="{00000000-0005-0000-0000-000096000000}"/>
    <cellStyle name="20% - Accent5 2 3" xfId="5242" xr:uid="{00000000-0005-0000-0000-000097000000}"/>
    <cellStyle name="20% - Accent5 2 4" xfId="336" xr:uid="{00000000-0005-0000-0000-000098000000}"/>
    <cellStyle name="20% - Accent5 3" xfId="1441" xr:uid="{00000000-0005-0000-0000-000099000000}"/>
    <cellStyle name="20% - Accent5 3 2" xfId="2267" xr:uid="{00000000-0005-0000-0000-00009A000000}"/>
    <cellStyle name="20% - Accent5 3 3" xfId="3873" xr:uid="{00000000-0005-0000-0000-00009B000000}"/>
    <cellStyle name="20% - Accent5 3 4" xfId="4765" xr:uid="{00000000-0005-0000-0000-00009C000000}"/>
    <cellStyle name="20% - Accent5 4" xfId="946" xr:uid="{00000000-0005-0000-0000-00009D000000}"/>
    <cellStyle name="20% - Accent5 4 2" xfId="3380" xr:uid="{00000000-0005-0000-0000-00009E000000}"/>
    <cellStyle name="20% - Accent5 5" xfId="1784" xr:uid="{00000000-0005-0000-0000-00009F000000}"/>
    <cellStyle name="20% - Accent5 5 2" xfId="3063" xr:uid="{00000000-0005-0000-0000-0000A0000000}"/>
    <cellStyle name="20% - Accent5 6" xfId="4147" xr:uid="{00000000-0005-0000-0000-0000A1000000}"/>
    <cellStyle name="20% - Accent5 7" xfId="2683" xr:uid="{00000000-0005-0000-0000-0000A2000000}"/>
    <cellStyle name="20% - Accent5 8" xfId="4282" xr:uid="{00000000-0005-0000-0000-0000A3000000}"/>
    <cellStyle name="20% - Accent5 9" xfId="5214" xr:uid="{00000000-0005-0000-0000-0000A4000000}"/>
    <cellStyle name="20% - Accent6" xfId="6" builtinId="50" customBuiltin="1"/>
    <cellStyle name="20% - Accent6 10" xfId="5820" xr:uid="{00000000-0005-0000-0000-0000A6000000}"/>
    <cellStyle name="20% - Accent6 11" xfId="6188" xr:uid="{00000000-0005-0000-0000-0000A7000000}"/>
    <cellStyle name="20% - Accent6 12" xfId="102" xr:uid="{00000000-0005-0000-0000-0000A8000000}"/>
    <cellStyle name="20% - Accent6 13" xfId="89" xr:uid="{00000000-0005-0000-0000-0000A9000000}"/>
    <cellStyle name="20% - Accent6 2" xfId="127" xr:uid="{00000000-0005-0000-0000-0000AA000000}"/>
    <cellStyle name="20% - Accent6 2 2" xfId="443" xr:uid="{00000000-0005-0000-0000-0000AB000000}"/>
    <cellStyle name="20% - Accent6 2 2 2" xfId="1621" xr:uid="{00000000-0005-0000-0000-0000AC000000}"/>
    <cellStyle name="20% - Accent6 2 2 2 2" xfId="2447" xr:uid="{00000000-0005-0000-0000-0000AD000000}"/>
    <cellStyle name="20% - Accent6 2 2 2 3" xfId="4053" xr:uid="{00000000-0005-0000-0000-0000AE000000}"/>
    <cellStyle name="20% - Accent6 2 2 2 4" xfId="4945" xr:uid="{00000000-0005-0000-0000-0000AF000000}"/>
    <cellStyle name="20% - Accent6 2 2 3" xfId="1135" xr:uid="{00000000-0005-0000-0000-0000B0000000}"/>
    <cellStyle name="20% - Accent6 2 2 3 2" xfId="3569" xr:uid="{00000000-0005-0000-0000-0000B1000000}"/>
    <cellStyle name="20% - Accent6 2 2 4" xfId="1969" xr:uid="{00000000-0005-0000-0000-0000B2000000}"/>
    <cellStyle name="20% - Accent6 2 2 4 2" xfId="3121" xr:uid="{00000000-0005-0000-0000-0000B3000000}"/>
    <cellStyle name="20% - Accent6 2 2 5" xfId="2695" xr:uid="{00000000-0005-0000-0000-0000B4000000}"/>
    <cellStyle name="20% - Accent6 2 2 6" xfId="4467" xr:uid="{00000000-0005-0000-0000-0000B5000000}"/>
    <cellStyle name="20% - Accent6 2 2 7" xfId="5334" xr:uid="{00000000-0005-0000-0000-0000B6000000}"/>
    <cellStyle name="20% - Accent6 2 2 8" xfId="5868" xr:uid="{00000000-0005-0000-0000-0000B7000000}"/>
    <cellStyle name="20% - Accent6 2 2 9" xfId="6237" xr:uid="{00000000-0005-0000-0000-0000B8000000}"/>
    <cellStyle name="20% - Accent6 2 3" xfId="4149" xr:uid="{00000000-0005-0000-0000-0000B9000000}"/>
    <cellStyle name="20% - Accent6 2 4" xfId="2561" xr:uid="{00000000-0005-0000-0000-0000BA000000}"/>
    <cellStyle name="20% - Accent6 2 5" xfId="5243" xr:uid="{00000000-0005-0000-0000-0000BB000000}"/>
    <cellStyle name="20% - Accent6 2 6" xfId="337" xr:uid="{00000000-0005-0000-0000-0000BC000000}"/>
    <cellStyle name="20% - Accent6 3" xfId="1443" xr:uid="{00000000-0005-0000-0000-0000BD000000}"/>
    <cellStyle name="20% - Accent6 3 2" xfId="2269" xr:uid="{00000000-0005-0000-0000-0000BE000000}"/>
    <cellStyle name="20% - Accent6 3 3" xfId="3875" xr:uid="{00000000-0005-0000-0000-0000BF000000}"/>
    <cellStyle name="20% - Accent6 3 4" xfId="4767" xr:uid="{00000000-0005-0000-0000-0000C0000000}"/>
    <cellStyle name="20% - Accent6 4" xfId="948" xr:uid="{00000000-0005-0000-0000-0000C1000000}"/>
    <cellStyle name="20% - Accent6 4 2" xfId="3382" xr:uid="{00000000-0005-0000-0000-0000C2000000}"/>
    <cellStyle name="20% - Accent6 5" xfId="1786" xr:uid="{00000000-0005-0000-0000-0000C3000000}"/>
    <cellStyle name="20% - Accent6 5 2" xfId="3065" xr:uid="{00000000-0005-0000-0000-0000C4000000}"/>
    <cellStyle name="20% - Accent6 6" xfId="4148" xr:uid="{00000000-0005-0000-0000-0000C5000000}"/>
    <cellStyle name="20% - Accent6 7" xfId="2687" xr:uid="{00000000-0005-0000-0000-0000C6000000}"/>
    <cellStyle name="20% - Accent6 8" xfId="4284" xr:uid="{00000000-0005-0000-0000-0000C7000000}"/>
    <cellStyle name="20% - Accent6 9" xfId="5218" xr:uid="{00000000-0005-0000-0000-0000C8000000}"/>
    <cellStyle name="40% - Accent1" xfId="7" builtinId="31" customBuiltin="1"/>
    <cellStyle name="40% - Accent1 10" xfId="5811" xr:uid="{00000000-0005-0000-0000-0000CA000000}"/>
    <cellStyle name="40% - Accent1 11" xfId="6179" xr:uid="{00000000-0005-0000-0000-0000CB000000}"/>
    <cellStyle name="40% - Accent1 12" xfId="93" xr:uid="{00000000-0005-0000-0000-0000CC000000}"/>
    <cellStyle name="40% - Accent1 13" xfId="80" xr:uid="{00000000-0005-0000-0000-0000CD000000}"/>
    <cellStyle name="40% - Accent1 2" xfId="118" xr:uid="{00000000-0005-0000-0000-0000CE000000}"/>
    <cellStyle name="40% - Accent1 2 2" xfId="444" xr:uid="{00000000-0005-0000-0000-0000CF000000}"/>
    <cellStyle name="40% - Accent1 2 2 2" xfId="1622" xr:uid="{00000000-0005-0000-0000-0000D0000000}"/>
    <cellStyle name="40% - Accent1 2 2 2 2" xfId="2448" xr:uid="{00000000-0005-0000-0000-0000D1000000}"/>
    <cellStyle name="40% - Accent1 2 2 2 3" xfId="4054" xr:uid="{00000000-0005-0000-0000-0000D2000000}"/>
    <cellStyle name="40% - Accent1 2 2 2 4" xfId="4946" xr:uid="{00000000-0005-0000-0000-0000D3000000}"/>
    <cellStyle name="40% - Accent1 2 2 3" xfId="1136" xr:uid="{00000000-0005-0000-0000-0000D4000000}"/>
    <cellStyle name="40% - Accent1 2 2 3 2" xfId="3570" xr:uid="{00000000-0005-0000-0000-0000D5000000}"/>
    <cellStyle name="40% - Accent1 2 2 4" xfId="1970" xr:uid="{00000000-0005-0000-0000-0000D6000000}"/>
    <cellStyle name="40% - Accent1 2 2 4 2" xfId="3122" xr:uid="{00000000-0005-0000-0000-0000D7000000}"/>
    <cellStyle name="40% - Accent1 2 2 5" xfId="2696" xr:uid="{00000000-0005-0000-0000-0000D8000000}"/>
    <cellStyle name="40% - Accent1 2 2 6" xfId="4468" xr:uid="{00000000-0005-0000-0000-0000D9000000}"/>
    <cellStyle name="40% - Accent1 2 2 7" xfId="5335" xr:uid="{00000000-0005-0000-0000-0000DA000000}"/>
    <cellStyle name="40% - Accent1 2 2 8" xfId="5869" xr:uid="{00000000-0005-0000-0000-0000DB000000}"/>
    <cellStyle name="40% - Accent1 2 2 9" xfId="6238" xr:uid="{00000000-0005-0000-0000-0000DC000000}"/>
    <cellStyle name="40% - Accent1 2 3" xfId="4151" xr:uid="{00000000-0005-0000-0000-0000DD000000}"/>
    <cellStyle name="40% - Accent1 2 4" xfId="2562" xr:uid="{00000000-0005-0000-0000-0000DE000000}"/>
    <cellStyle name="40% - Accent1 2 5" xfId="5244" xr:uid="{00000000-0005-0000-0000-0000DF000000}"/>
    <cellStyle name="40% - Accent1 2 6" xfId="338" xr:uid="{00000000-0005-0000-0000-0000E0000000}"/>
    <cellStyle name="40% - Accent1 3" xfId="1434" xr:uid="{00000000-0005-0000-0000-0000E1000000}"/>
    <cellStyle name="40% - Accent1 3 2" xfId="2260" xr:uid="{00000000-0005-0000-0000-0000E2000000}"/>
    <cellStyle name="40% - Accent1 3 3" xfId="3866" xr:uid="{00000000-0005-0000-0000-0000E3000000}"/>
    <cellStyle name="40% - Accent1 3 4" xfId="4758" xr:uid="{00000000-0005-0000-0000-0000E4000000}"/>
    <cellStyle name="40% - Accent1 4" xfId="939" xr:uid="{00000000-0005-0000-0000-0000E5000000}"/>
    <cellStyle name="40% - Accent1 4 2" xfId="3373" xr:uid="{00000000-0005-0000-0000-0000E6000000}"/>
    <cellStyle name="40% - Accent1 5" xfId="1777" xr:uid="{00000000-0005-0000-0000-0000E7000000}"/>
    <cellStyle name="40% - Accent1 5 2" xfId="3056" xr:uid="{00000000-0005-0000-0000-0000E8000000}"/>
    <cellStyle name="40% - Accent1 6" xfId="4150" xr:uid="{00000000-0005-0000-0000-0000E9000000}"/>
    <cellStyle name="40% - Accent1 7" xfId="2668" xr:uid="{00000000-0005-0000-0000-0000EA000000}"/>
    <cellStyle name="40% - Accent1 8" xfId="4275" xr:uid="{00000000-0005-0000-0000-0000EB000000}"/>
    <cellStyle name="40% - Accent1 9" xfId="5199" xr:uid="{00000000-0005-0000-0000-0000EC000000}"/>
    <cellStyle name="40% - Accent2" xfId="8" builtinId="35" customBuiltin="1"/>
    <cellStyle name="40% - Accent2 10" xfId="5813" xr:uid="{00000000-0005-0000-0000-0000EE000000}"/>
    <cellStyle name="40% - Accent2 11" xfId="6181" xr:uid="{00000000-0005-0000-0000-0000EF000000}"/>
    <cellStyle name="40% - Accent2 12" xfId="95" xr:uid="{00000000-0005-0000-0000-0000F0000000}"/>
    <cellStyle name="40% - Accent2 13" xfId="82" xr:uid="{00000000-0005-0000-0000-0000F1000000}"/>
    <cellStyle name="40% - Accent2 2" xfId="120" xr:uid="{00000000-0005-0000-0000-0000F2000000}"/>
    <cellStyle name="40% - Accent2 2 2" xfId="2563" xr:uid="{00000000-0005-0000-0000-0000F3000000}"/>
    <cellStyle name="40% - Accent2 2 3" xfId="5245" xr:uid="{00000000-0005-0000-0000-0000F4000000}"/>
    <cellStyle name="40% - Accent2 2 4" xfId="339" xr:uid="{00000000-0005-0000-0000-0000F5000000}"/>
    <cellStyle name="40% - Accent2 3" xfId="1436" xr:uid="{00000000-0005-0000-0000-0000F6000000}"/>
    <cellStyle name="40% - Accent2 3 2" xfId="2262" xr:uid="{00000000-0005-0000-0000-0000F7000000}"/>
    <cellStyle name="40% - Accent2 3 3" xfId="3868" xr:uid="{00000000-0005-0000-0000-0000F8000000}"/>
    <cellStyle name="40% - Accent2 3 4" xfId="4760" xr:uid="{00000000-0005-0000-0000-0000F9000000}"/>
    <cellStyle name="40% - Accent2 4" xfId="941" xr:uid="{00000000-0005-0000-0000-0000FA000000}"/>
    <cellStyle name="40% - Accent2 4 2" xfId="3375" xr:uid="{00000000-0005-0000-0000-0000FB000000}"/>
    <cellStyle name="40% - Accent2 5" xfId="1779" xr:uid="{00000000-0005-0000-0000-0000FC000000}"/>
    <cellStyle name="40% - Accent2 5 2" xfId="3058" xr:uid="{00000000-0005-0000-0000-0000FD000000}"/>
    <cellStyle name="40% - Accent2 6" xfId="4152" xr:uid="{00000000-0005-0000-0000-0000FE000000}"/>
    <cellStyle name="40% - Accent2 7" xfId="2672" xr:uid="{00000000-0005-0000-0000-0000FF000000}"/>
    <cellStyle name="40% - Accent2 8" xfId="4277" xr:uid="{00000000-0005-0000-0000-000000010000}"/>
    <cellStyle name="40% - Accent2 9" xfId="5203" xr:uid="{00000000-0005-0000-0000-000001010000}"/>
    <cellStyle name="40% - Accent3" xfId="9" builtinId="39" customBuiltin="1"/>
    <cellStyle name="40% - Accent3 10" xfId="5815" xr:uid="{00000000-0005-0000-0000-000003010000}"/>
    <cellStyle name="40% - Accent3 11" xfId="6183" xr:uid="{00000000-0005-0000-0000-000004010000}"/>
    <cellStyle name="40% - Accent3 12" xfId="97" xr:uid="{00000000-0005-0000-0000-000005010000}"/>
    <cellStyle name="40% - Accent3 13" xfId="84" xr:uid="{00000000-0005-0000-0000-000006010000}"/>
    <cellStyle name="40% - Accent3 2" xfId="122" xr:uid="{00000000-0005-0000-0000-000007010000}"/>
    <cellStyle name="40% - Accent3 2 2" xfId="445" xr:uid="{00000000-0005-0000-0000-000008010000}"/>
    <cellStyle name="40% - Accent3 2 2 2" xfId="1623" xr:uid="{00000000-0005-0000-0000-000009010000}"/>
    <cellStyle name="40% - Accent3 2 2 2 2" xfId="2449" xr:uid="{00000000-0005-0000-0000-00000A010000}"/>
    <cellStyle name="40% - Accent3 2 2 2 3" xfId="4055" xr:uid="{00000000-0005-0000-0000-00000B010000}"/>
    <cellStyle name="40% - Accent3 2 2 2 4" xfId="4947" xr:uid="{00000000-0005-0000-0000-00000C010000}"/>
    <cellStyle name="40% - Accent3 2 2 3" xfId="1137" xr:uid="{00000000-0005-0000-0000-00000D010000}"/>
    <cellStyle name="40% - Accent3 2 2 3 2" xfId="3571" xr:uid="{00000000-0005-0000-0000-00000E010000}"/>
    <cellStyle name="40% - Accent3 2 2 4" xfId="1971" xr:uid="{00000000-0005-0000-0000-00000F010000}"/>
    <cellStyle name="40% - Accent3 2 2 4 2" xfId="3123" xr:uid="{00000000-0005-0000-0000-000010010000}"/>
    <cellStyle name="40% - Accent3 2 2 5" xfId="2697" xr:uid="{00000000-0005-0000-0000-000011010000}"/>
    <cellStyle name="40% - Accent3 2 2 6" xfId="4469" xr:uid="{00000000-0005-0000-0000-000012010000}"/>
    <cellStyle name="40% - Accent3 2 2 7" xfId="5336" xr:uid="{00000000-0005-0000-0000-000013010000}"/>
    <cellStyle name="40% - Accent3 2 2 8" xfId="5870" xr:uid="{00000000-0005-0000-0000-000014010000}"/>
    <cellStyle name="40% - Accent3 2 2 9" xfId="6239" xr:uid="{00000000-0005-0000-0000-000015010000}"/>
    <cellStyle name="40% - Accent3 2 3" xfId="4154" xr:uid="{00000000-0005-0000-0000-000016010000}"/>
    <cellStyle name="40% - Accent3 2 4" xfId="2564" xr:uid="{00000000-0005-0000-0000-000017010000}"/>
    <cellStyle name="40% - Accent3 2 5" xfId="5246" xr:uid="{00000000-0005-0000-0000-000018010000}"/>
    <cellStyle name="40% - Accent3 2 6" xfId="340" xr:uid="{00000000-0005-0000-0000-000019010000}"/>
    <cellStyle name="40% - Accent3 3" xfId="1438" xr:uid="{00000000-0005-0000-0000-00001A010000}"/>
    <cellStyle name="40% - Accent3 3 2" xfId="2264" xr:uid="{00000000-0005-0000-0000-00001B010000}"/>
    <cellStyle name="40% - Accent3 3 3" xfId="3870" xr:uid="{00000000-0005-0000-0000-00001C010000}"/>
    <cellStyle name="40% - Accent3 3 4" xfId="4762" xr:uid="{00000000-0005-0000-0000-00001D010000}"/>
    <cellStyle name="40% - Accent3 4" xfId="943" xr:uid="{00000000-0005-0000-0000-00001E010000}"/>
    <cellStyle name="40% - Accent3 4 2" xfId="3377" xr:uid="{00000000-0005-0000-0000-00001F010000}"/>
    <cellStyle name="40% - Accent3 5" xfId="1781" xr:uid="{00000000-0005-0000-0000-000020010000}"/>
    <cellStyle name="40% - Accent3 5 2" xfId="3060" xr:uid="{00000000-0005-0000-0000-000021010000}"/>
    <cellStyle name="40% - Accent3 6" xfId="4153" xr:uid="{00000000-0005-0000-0000-000022010000}"/>
    <cellStyle name="40% - Accent3 7" xfId="2676" xr:uid="{00000000-0005-0000-0000-000023010000}"/>
    <cellStyle name="40% - Accent3 8" xfId="4279" xr:uid="{00000000-0005-0000-0000-000024010000}"/>
    <cellStyle name="40% - Accent3 9" xfId="5207" xr:uid="{00000000-0005-0000-0000-000025010000}"/>
    <cellStyle name="40% - Accent4" xfId="10" builtinId="43" customBuiltin="1"/>
    <cellStyle name="40% - Accent4 10" xfId="5817" xr:uid="{00000000-0005-0000-0000-000027010000}"/>
    <cellStyle name="40% - Accent4 11" xfId="6185" xr:uid="{00000000-0005-0000-0000-000028010000}"/>
    <cellStyle name="40% - Accent4 12" xfId="99" xr:uid="{00000000-0005-0000-0000-000029010000}"/>
    <cellStyle name="40% - Accent4 13" xfId="86" xr:uid="{00000000-0005-0000-0000-00002A010000}"/>
    <cellStyle name="40% - Accent4 2" xfId="124" xr:uid="{00000000-0005-0000-0000-00002B010000}"/>
    <cellStyle name="40% - Accent4 2 2" xfId="446" xr:uid="{00000000-0005-0000-0000-00002C010000}"/>
    <cellStyle name="40% - Accent4 2 2 2" xfId="1624" xr:uid="{00000000-0005-0000-0000-00002D010000}"/>
    <cellStyle name="40% - Accent4 2 2 2 2" xfId="2450" xr:uid="{00000000-0005-0000-0000-00002E010000}"/>
    <cellStyle name="40% - Accent4 2 2 2 3" xfId="4056" xr:uid="{00000000-0005-0000-0000-00002F010000}"/>
    <cellStyle name="40% - Accent4 2 2 2 4" xfId="4948" xr:uid="{00000000-0005-0000-0000-000030010000}"/>
    <cellStyle name="40% - Accent4 2 2 3" xfId="1138" xr:uid="{00000000-0005-0000-0000-000031010000}"/>
    <cellStyle name="40% - Accent4 2 2 3 2" xfId="3572" xr:uid="{00000000-0005-0000-0000-000032010000}"/>
    <cellStyle name="40% - Accent4 2 2 4" xfId="1972" xr:uid="{00000000-0005-0000-0000-000033010000}"/>
    <cellStyle name="40% - Accent4 2 2 4 2" xfId="3124" xr:uid="{00000000-0005-0000-0000-000034010000}"/>
    <cellStyle name="40% - Accent4 2 2 5" xfId="2698" xr:uid="{00000000-0005-0000-0000-000035010000}"/>
    <cellStyle name="40% - Accent4 2 2 6" xfId="4470" xr:uid="{00000000-0005-0000-0000-000036010000}"/>
    <cellStyle name="40% - Accent4 2 2 7" xfId="5337" xr:uid="{00000000-0005-0000-0000-000037010000}"/>
    <cellStyle name="40% - Accent4 2 2 8" xfId="5871" xr:uid="{00000000-0005-0000-0000-000038010000}"/>
    <cellStyle name="40% - Accent4 2 2 9" xfId="6240" xr:uid="{00000000-0005-0000-0000-000039010000}"/>
    <cellStyle name="40% - Accent4 2 3" xfId="4156" xr:uid="{00000000-0005-0000-0000-00003A010000}"/>
    <cellStyle name="40% - Accent4 2 4" xfId="2565" xr:uid="{00000000-0005-0000-0000-00003B010000}"/>
    <cellStyle name="40% - Accent4 2 5" xfId="5247" xr:uid="{00000000-0005-0000-0000-00003C010000}"/>
    <cellStyle name="40% - Accent4 2 6" xfId="341" xr:uid="{00000000-0005-0000-0000-00003D010000}"/>
    <cellStyle name="40% - Accent4 3" xfId="1440" xr:uid="{00000000-0005-0000-0000-00003E010000}"/>
    <cellStyle name="40% - Accent4 3 2" xfId="2266" xr:uid="{00000000-0005-0000-0000-00003F010000}"/>
    <cellStyle name="40% - Accent4 3 3" xfId="3872" xr:uid="{00000000-0005-0000-0000-000040010000}"/>
    <cellStyle name="40% - Accent4 3 4" xfId="4764" xr:uid="{00000000-0005-0000-0000-000041010000}"/>
    <cellStyle name="40% - Accent4 4" xfId="945" xr:uid="{00000000-0005-0000-0000-000042010000}"/>
    <cellStyle name="40% - Accent4 4 2" xfId="3379" xr:uid="{00000000-0005-0000-0000-000043010000}"/>
    <cellStyle name="40% - Accent4 5" xfId="1783" xr:uid="{00000000-0005-0000-0000-000044010000}"/>
    <cellStyle name="40% - Accent4 5 2" xfId="3062" xr:uid="{00000000-0005-0000-0000-000045010000}"/>
    <cellStyle name="40% - Accent4 6" xfId="4155" xr:uid="{00000000-0005-0000-0000-000046010000}"/>
    <cellStyle name="40% - Accent4 7" xfId="2680" xr:uid="{00000000-0005-0000-0000-000047010000}"/>
    <cellStyle name="40% - Accent4 8" xfId="4281" xr:uid="{00000000-0005-0000-0000-000048010000}"/>
    <cellStyle name="40% - Accent4 9" xfId="5211" xr:uid="{00000000-0005-0000-0000-000049010000}"/>
    <cellStyle name="40% - Accent5" xfId="11" builtinId="47" customBuiltin="1"/>
    <cellStyle name="40% - Accent5 10" xfId="5819" xr:uid="{00000000-0005-0000-0000-00004B010000}"/>
    <cellStyle name="40% - Accent5 11" xfId="6187" xr:uid="{00000000-0005-0000-0000-00004C010000}"/>
    <cellStyle name="40% - Accent5 12" xfId="101" xr:uid="{00000000-0005-0000-0000-00004D010000}"/>
    <cellStyle name="40% - Accent5 13" xfId="88" xr:uid="{00000000-0005-0000-0000-00004E010000}"/>
    <cellStyle name="40% - Accent5 2" xfId="126" xr:uid="{00000000-0005-0000-0000-00004F010000}"/>
    <cellStyle name="40% - Accent5 2 2" xfId="447" xr:uid="{00000000-0005-0000-0000-000050010000}"/>
    <cellStyle name="40% - Accent5 2 2 2" xfId="1625" xr:uid="{00000000-0005-0000-0000-000051010000}"/>
    <cellStyle name="40% - Accent5 2 2 2 2" xfId="2451" xr:uid="{00000000-0005-0000-0000-000052010000}"/>
    <cellStyle name="40% - Accent5 2 2 2 3" xfId="4057" xr:uid="{00000000-0005-0000-0000-000053010000}"/>
    <cellStyle name="40% - Accent5 2 2 2 4" xfId="4949" xr:uid="{00000000-0005-0000-0000-000054010000}"/>
    <cellStyle name="40% - Accent5 2 2 3" xfId="1139" xr:uid="{00000000-0005-0000-0000-000055010000}"/>
    <cellStyle name="40% - Accent5 2 2 3 2" xfId="3573" xr:uid="{00000000-0005-0000-0000-000056010000}"/>
    <cellStyle name="40% - Accent5 2 2 4" xfId="1973" xr:uid="{00000000-0005-0000-0000-000057010000}"/>
    <cellStyle name="40% - Accent5 2 2 4 2" xfId="3125" xr:uid="{00000000-0005-0000-0000-000058010000}"/>
    <cellStyle name="40% - Accent5 2 2 5" xfId="2699" xr:uid="{00000000-0005-0000-0000-000059010000}"/>
    <cellStyle name="40% - Accent5 2 2 6" xfId="4471" xr:uid="{00000000-0005-0000-0000-00005A010000}"/>
    <cellStyle name="40% - Accent5 2 2 7" xfId="5338" xr:uid="{00000000-0005-0000-0000-00005B010000}"/>
    <cellStyle name="40% - Accent5 2 2 8" xfId="5872" xr:uid="{00000000-0005-0000-0000-00005C010000}"/>
    <cellStyle name="40% - Accent5 2 2 9" xfId="6241" xr:uid="{00000000-0005-0000-0000-00005D010000}"/>
    <cellStyle name="40% - Accent5 2 3" xfId="4158" xr:uid="{00000000-0005-0000-0000-00005E010000}"/>
    <cellStyle name="40% - Accent5 2 4" xfId="2566" xr:uid="{00000000-0005-0000-0000-00005F010000}"/>
    <cellStyle name="40% - Accent5 2 5" xfId="5248" xr:uid="{00000000-0005-0000-0000-000060010000}"/>
    <cellStyle name="40% - Accent5 2 6" xfId="342" xr:uid="{00000000-0005-0000-0000-000061010000}"/>
    <cellStyle name="40% - Accent5 3" xfId="1442" xr:uid="{00000000-0005-0000-0000-000062010000}"/>
    <cellStyle name="40% - Accent5 3 2" xfId="2268" xr:uid="{00000000-0005-0000-0000-000063010000}"/>
    <cellStyle name="40% - Accent5 3 3" xfId="3874" xr:uid="{00000000-0005-0000-0000-000064010000}"/>
    <cellStyle name="40% - Accent5 3 4" xfId="4766" xr:uid="{00000000-0005-0000-0000-000065010000}"/>
    <cellStyle name="40% - Accent5 4" xfId="947" xr:uid="{00000000-0005-0000-0000-000066010000}"/>
    <cellStyle name="40% - Accent5 4 2" xfId="3381" xr:uid="{00000000-0005-0000-0000-000067010000}"/>
    <cellStyle name="40% - Accent5 5" xfId="1785" xr:uid="{00000000-0005-0000-0000-000068010000}"/>
    <cellStyle name="40% - Accent5 5 2" xfId="3064" xr:uid="{00000000-0005-0000-0000-000069010000}"/>
    <cellStyle name="40% - Accent5 6" xfId="4157" xr:uid="{00000000-0005-0000-0000-00006A010000}"/>
    <cellStyle name="40% - Accent5 7" xfId="2684" xr:uid="{00000000-0005-0000-0000-00006B010000}"/>
    <cellStyle name="40% - Accent5 8" xfId="4283" xr:uid="{00000000-0005-0000-0000-00006C010000}"/>
    <cellStyle name="40% - Accent5 9" xfId="5215" xr:uid="{00000000-0005-0000-0000-00006D010000}"/>
    <cellStyle name="40% - Accent6" xfId="12" builtinId="51" customBuiltin="1"/>
    <cellStyle name="40% - Accent6 10" xfId="5821" xr:uid="{00000000-0005-0000-0000-00006F010000}"/>
    <cellStyle name="40% - Accent6 11" xfId="6189" xr:uid="{00000000-0005-0000-0000-000070010000}"/>
    <cellStyle name="40% - Accent6 12" xfId="103" xr:uid="{00000000-0005-0000-0000-000071010000}"/>
    <cellStyle name="40% - Accent6 13" xfId="90" xr:uid="{00000000-0005-0000-0000-000072010000}"/>
    <cellStyle name="40% - Accent6 2" xfId="128" xr:uid="{00000000-0005-0000-0000-000073010000}"/>
    <cellStyle name="40% - Accent6 2 2" xfId="448" xr:uid="{00000000-0005-0000-0000-000074010000}"/>
    <cellStyle name="40% - Accent6 2 2 2" xfId="1626" xr:uid="{00000000-0005-0000-0000-000075010000}"/>
    <cellStyle name="40% - Accent6 2 2 2 2" xfId="2452" xr:uid="{00000000-0005-0000-0000-000076010000}"/>
    <cellStyle name="40% - Accent6 2 2 2 3" xfId="4058" xr:uid="{00000000-0005-0000-0000-000077010000}"/>
    <cellStyle name="40% - Accent6 2 2 2 4" xfId="4950" xr:uid="{00000000-0005-0000-0000-000078010000}"/>
    <cellStyle name="40% - Accent6 2 2 3" xfId="1140" xr:uid="{00000000-0005-0000-0000-000079010000}"/>
    <cellStyle name="40% - Accent6 2 2 3 2" xfId="3574" xr:uid="{00000000-0005-0000-0000-00007A010000}"/>
    <cellStyle name="40% - Accent6 2 2 4" xfId="1974" xr:uid="{00000000-0005-0000-0000-00007B010000}"/>
    <cellStyle name="40% - Accent6 2 2 4 2" xfId="3126" xr:uid="{00000000-0005-0000-0000-00007C010000}"/>
    <cellStyle name="40% - Accent6 2 2 5" xfId="2700" xr:uid="{00000000-0005-0000-0000-00007D010000}"/>
    <cellStyle name="40% - Accent6 2 2 6" xfId="4472" xr:uid="{00000000-0005-0000-0000-00007E010000}"/>
    <cellStyle name="40% - Accent6 2 2 7" xfId="5339" xr:uid="{00000000-0005-0000-0000-00007F010000}"/>
    <cellStyle name="40% - Accent6 2 2 8" xfId="5873" xr:uid="{00000000-0005-0000-0000-000080010000}"/>
    <cellStyle name="40% - Accent6 2 2 9" xfId="6242" xr:uid="{00000000-0005-0000-0000-000081010000}"/>
    <cellStyle name="40% - Accent6 2 3" xfId="4160" xr:uid="{00000000-0005-0000-0000-000082010000}"/>
    <cellStyle name="40% - Accent6 2 4" xfId="2567" xr:uid="{00000000-0005-0000-0000-000083010000}"/>
    <cellStyle name="40% - Accent6 2 5" xfId="5249" xr:uid="{00000000-0005-0000-0000-000084010000}"/>
    <cellStyle name="40% - Accent6 2 6" xfId="343" xr:uid="{00000000-0005-0000-0000-000085010000}"/>
    <cellStyle name="40% - Accent6 3" xfId="1444" xr:uid="{00000000-0005-0000-0000-000086010000}"/>
    <cellStyle name="40% - Accent6 3 2" xfId="2270" xr:uid="{00000000-0005-0000-0000-000087010000}"/>
    <cellStyle name="40% - Accent6 3 3" xfId="3876" xr:uid="{00000000-0005-0000-0000-000088010000}"/>
    <cellStyle name="40% - Accent6 3 4" xfId="4768" xr:uid="{00000000-0005-0000-0000-000089010000}"/>
    <cellStyle name="40% - Accent6 4" xfId="949" xr:uid="{00000000-0005-0000-0000-00008A010000}"/>
    <cellStyle name="40% - Accent6 4 2" xfId="3383" xr:uid="{00000000-0005-0000-0000-00008B010000}"/>
    <cellStyle name="40% - Accent6 5" xfId="1787" xr:uid="{00000000-0005-0000-0000-00008C010000}"/>
    <cellStyle name="40% - Accent6 5 2" xfId="3066" xr:uid="{00000000-0005-0000-0000-00008D010000}"/>
    <cellStyle name="40% - Accent6 6" xfId="4159" xr:uid="{00000000-0005-0000-0000-00008E010000}"/>
    <cellStyle name="40% - Accent6 7" xfId="2688" xr:uid="{00000000-0005-0000-0000-00008F010000}"/>
    <cellStyle name="40% - Accent6 8" xfId="4285" xr:uid="{00000000-0005-0000-0000-000090010000}"/>
    <cellStyle name="40% - Accent6 9" xfId="5219" xr:uid="{00000000-0005-0000-0000-000091010000}"/>
    <cellStyle name="60% - Accent1" xfId="13" builtinId="32" customBuiltin="1"/>
    <cellStyle name="60% - Accent1 2" xfId="67" xr:uid="{00000000-0005-0000-0000-000093010000}"/>
    <cellStyle name="60% - Accent1 2 2" xfId="449" xr:uid="{00000000-0005-0000-0000-000094010000}"/>
    <cellStyle name="60% - Accent1 2 2 2" xfId="2701" xr:uid="{00000000-0005-0000-0000-000095010000}"/>
    <cellStyle name="60% - Accent1 2 2 3" xfId="5340" xr:uid="{00000000-0005-0000-0000-000096010000}"/>
    <cellStyle name="60% - Accent1 2 3" xfId="2568" xr:uid="{00000000-0005-0000-0000-000097010000}"/>
    <cellStyle name="60% - Accent1 2 4" xfId="5250" xr:uid="{00000000-0005-0000-0000-000098010000}"/>
    <cellStyle name="60% - Accent1 2 5" xfId="344" xr:uid="{00000000-0005-0000-0000-000099010000}"/>
    <cellStyle name="60% - Accent1 3" xfId="2669" xr:uid="{00000000-0005-0000-0000-00009A010000}"/>
    <cellStyle name="60% - Accent1 4" xfId="5200" xr:uid="{00000000-0005-0000-0000-00009B010000}"/>
    <cellStyle name="60% - Accent2" xfId="14" builtinId="36" customBuiltin="1"/>
    <cellStyle name="60% - Accent2 2" xfId="69" xr:uid="{00000000-0005-0000-0000-00009D010000}"/>
    <cellStyle name="60% - Accent2 2 2" xfId="450" xr:uid="{00000000-0005-0000-0000-00009E010000}"/>
    <cellStyle name="60% - Accent2 2 2 2" xfId="2702" xr:uid="{00000000-0005-0000-0000-00009F010000}"/>
    <cellStyle name="60% - Accent2 2 2 3" xfId="5341" xr:uid="{00000000-0005-0000-0000-0000A0010000}"/>
    <cellStyle name="60% - Accent2 2 3" xfId="2569" xr:uid="{00000000-0005-0000-0000-0000A1010000}"/>
    <cellStyle name="60% - Accent2 2 4" xfId="5251" xr:uid="{00000000-0005-0000-0000-0000A2010000}"/>
    <cellStyle name="60% - Accent2 2 5" xfId="345" xr:uid="{00000000-0005-0000-0000-0000A3010000}"/>
    <cellStyle name="60% - Accent2 3" xfId="2673" xr:uid="{00000000-0005-0000-0000-0000A4010000}"/>
    <cellStyle name="60% - Accent2 4" xfId="5204" xr:uid="{00000000-0005-0000-0000-0000A5010000}"/>
    <cellStyle name="60% - Accent3" xfId="15" builtinId="40" customBuiltin="1"/>
    <cellStyle name="60% - Accent3 2" xfId="71" xr:uid="{00000000-0005-0000-0000-0000A7010000}"/>
    <cellStyle name="60% - Accent3 2 2" xfId="451" xr:uid="{00000000-0005-0000-0000-0000A8010000}"/>
    <cellStyle name="60% - Accent3 2 2 2" xfId="2703" xr:uid="{00000000-0005-0000-0000-0000A9010000}"/>
    <cellStyle name="60% - Accent3 2 2 3" xfId="5342" xr:uid="{00000000-0005-0000-0000-0000AA010000}"/>
    <cellStyle name="60% - Accent3 2 3" xfId="2570" xr:uid="{00000000-0005-0000-0000-0000AB010000}"/>
    <cellStyle name="60% - Accent3 2 4" xfId="5252" xr:uid="{00000000-0005-0000-0000-0000AC010000}"/>
    <cellStyle name="60% - Accent3 2 5" xfId="346" xr:uid="{00000000-0005-0000-0000-0000AD010000}"/>
    <cellStyle name="60% - Accent3 3" xfId="2677" xr:uid="{00000000-0005-0000-0000-0000AE010000}"/>
    <cellStyle name="60% - Accent3 4" xfId="5208" xr:uid="{00000000-0005-0000-0000-0000AF010000}"/>
    <cellStyle name="60% - Accent4" xfId="16" builtinId="44" customBuiltin="1"/>
    <cellStyle name="60% - Accent4 2" xfId="73" xr:uid="{00000000-0005-0000-0000-0000B1010000}"/>
    <cellStyle name="60% - Accent4 2 2" xfId="452" xr:uid="{00000000-0005-0000-0000-0000B2010000}"/>
    <cellStyle name="60% - Accent4 2 2 2" xfId="2704" xr:uid="{00000000-0005-0000-0000-0000B3010000}"/>
    <cellStyle name="60% - Accent4 2 2 3" xfId="5343" xr:uid="{00000000-0005-0000-0000-0000B4010000}"/>
    <cellStyle name="60% - Accent4 2 3" xfId="2571" xr:uid="{00000000-0005-0000-0000-0000B5010000}"/>
    <cellStyle name="60% - Accent4 2 4" xfId="5253" xr:uid="{00000000-0005-0000-0000-0000B6010000}"/>
    <cellStyle name="60% - Accent4 2 5" xfId="347" xr:uid="{00000000-0005-0000-0000-0000B7010000}"/>
    <cellStyle name="60% - Accent4 3" xfId="2681" xr:uid="{00000000-0005-0000-0000-0000B8010000}"/>
    <cellStyle name="60% - Accent4 4" xfId="5212" xr:uid="{00000000-0005-0000-0000-0000B9010000}"/>
    <cellStyle name="60% - Accent5" xfId="17" builtinId="48" customBuiltin="1"/>
    <cellStyle name="60% - Accent5 2" xfId="75" xr:uid="{00000000-0005-0000-0000-0000BB010000}"/>
    <cellStyle name="60% - Accent5 2 2" xfId="453" xr:uid="{00000000-0005-0000-0000-0000BC010000}"/>
    <cellStyle name="60% - Accent5 2 2 2" xfId="2705" xr:uid="{00000000-0005-0000-0000-0000BD010000}"/>
    <cellStyle name="60% - Accent5 2 2 3" xfId="5344" xr:uid="{00000000-0005-0000-0000-0000BE010000}"/>
    <cellStyle name="60% - Accent5 2 3" xfId="2572" xr:uid="{00000000-0005-0000-0000-0000BF010000}"/>
    <cellStyle name="60% - Accent5 2 4" xfId="5254" xr:uid="{00000000-0005-0000-0000-0000C0010000}"/>
    <cellStyle name="60% - Accent5 2 5" xfId="348" xr:uid="{00000000-0005-0000-0000-0000C1010000}"/>
    <cellStyle name="60% - Accent5 3" xfId="2685" xr:uid="{00000000-0005-0000-0000-0000C2010000}"/>
    <cellStyle name="60% - Accent5 4" xfId="5216" xr:uid="{00000000-0005-0000-0000-0000C3010000}"/>
    <cellStyle name="60% - Accent6" xfId="18" builtinId="52" customBuiltin="1"/>
    <cellStyle name="60% - Accent6 2" xfId="77" xr:uid="{00000000-0005-0000-0000-0000C5010000}"/>
    <cellStyle name="60% - Accent6 2 2" xfId="454" xr:uid="{00000000-0005-0000-0000-0000C6010000}"/>
    <cellStyle name="60% - Accent6 2 2 2" xfId="2706" xr:uid="{00000000-0005-0000-0000-0000C7010000}"/>
    <cellStyle name="60% - Accent6 2 2 3" xfId="5345" xr:uid="{00000000-0005-0000-0000-0000C8010000}"/>
    <cellStyle name="60% - Accent6 2 3" xfId="2573" xr:uid="{00000000-0005-0000-0000-0000C9010000}"/>
    <cellStyle name="60% - Accent6 2 4" xfId="5255" xr:uid="{00000000-0005-0000-0000-0000CA010000}"/>
    <cellStyle name="60% - Accent6 2 5" xfId="349" xr:uid="{00000000-0005-0000-0000-0000CB010000}"/>
    <cellStyle name="60% - Accent6 3" xfId="2689" xr:uid="{00000000-0005-0000-0000-0000CC010000}"/>
    <cellStyle name="60% - Accent6 4" xfId="5220" xr:uid="{00000000-0005-0000-0000-0000CD010000}"/>
    <cellStyle name="Accent1" xfId="19" builtinId="29" customBuiltin="1"/>
    <cellStyle name="Accent1 2" xfId="66" xr:uid="{00000000-0005-0000-0000-0000CF010000}"/>
    <cellStyle name="Accent1 2 2" xfId="455" xr:uid="{00000000-0005-0000-0000-0000D0010000}"/>
    <cellStyle name="Accent1 2 2 2" xfId="2707" xr:uid="{00000000-0005-0000-0000-0000D1010000}"/>
    <cellStyle name="Accent1 2 2 3" xfId="5346" xr:uid="{00000000-0005-0000-0000-0000D2010000}"/>
    <cellStyle name="Accent1 2 3" xfId="2574" xr:uid="{00000000-0005-0000-0000-0000D3010000}"/>
    <cellStyle name="Accent1 2 4" xfId="5256" xr:uid="{00000000-0005-0000-0000-0000D4010000}"/>
    <cellStyle name="Accent1 2 5" xfId="350" xr:uid="{00000000-0005-0000-0000-0000D5010000}"/>
    <cellStyle name="Accent1 3" xfId="2666" xr:uid="{00000000-0005-0000-0000-0000D6010000}"/>
    <cellStyle name="Accent1 4" xfId="5197" xr:uid="{00000000-0005-0000-0000-0000D7010000}"/>
    <cellStyle name="Accent2" xfId="20" builtinId="33" customBuiltin="1"/>
    <cellStyle name="Accent2 2" xfId="68" xr:uid="{00000000-0005-0000-0000-0000D9010000}"/>
    <cellStyle name="Accent2 2 2" xfId="456" xr:uid="{00000000-0005-0000-0000-0000DA010000}"/>
    <cellStyle name="Accent2 2 2 2" xfId="2708" xr:uid="{00000000-0005-0000-0000-0000DB010000}"/>
    <cellStyle name="Accent2 2 2 3" xfId="5347" xr:uid="{00000000-0005-0000-0000-0000DC010000}"/>
    <cellStyle name="Accent2 2 3" xfId="2575" xr:uid="{00000000-0005-0000-0000-0000DD010000}"/>
    <cellStyle name="Accent2 2 4" xfId="5257" xr:uid="{00000000-0005-0000-0000-0000DE010000}"/>
    <cellStyle name="Accent2 2 5" xfId="351" xr:uid="{00000000-0005-0000-0000-0000DF010000}"/>
    <cellStyle name="Accent2 3" xfId="2670" xr:uid="{00000000-0005-0000-0000-0000E0010000}"/>
    <cellStyle name="Accent2 4" xfId="5201" xr:uid="{00000000-0005-0000-0000-0000E1010000}"/>
    <cellStyle name="Accent3" xfId="21" builtinId="37" customBuiltin="1"/>
    <cellStyle name="Accent3 2" xfId="70" xr:uid="{00000000-0005-0000-0000-0000E3010000}"/>
    <cellStyle name="Accent3 2 2" xfId="457" xr:uid="{00000000-0005-0000-0000-0000E4010000}"/>
    <cellStyle name="Accent3 2 2 2" xfId="2709" xr:uid="{00000000-0005-0000-0000-0000E5010000}"/>
    <cellStyle name="Accent3 2 2 3" xfId="5348" xr:uid="{00000000-0005-0000-0000-0000E6010000}"/>
    <cellStyle name="Accent3 2 3" xfId="2576" xr:uid="{00000000-0005-0000-0000-0000E7010000}"/>
    <cellStyle name="Accent3 2 4" xfId="5258" xr:uid="{00000000-0005-0000-0000-0000E8010000}"/>
    <cellStyle name="Accent3 2 5" xfId="352" xr:uid="{00000000-0005-0000-0000-0000E9010000}"/>
    <cellStyle name="Accent3 3" xfId="2674" xr:uid="{00000000-0005-0000-0000-0000EA010000}"/>
    <cellStyle name="Accent3 4" xfId="5205" xr:uid="{00000000-0005-0000-0000-0000EB010000}"/>
    <cellStyle name="Accent4" xfId="22" builtinId="41" customBuiltin="1"/>
    <cellStyle name="Accent4 2" xfId="72" xr:uid="{00000000-0005-0000-0000-0000ED010000}"/>
    <cellStyle name="Accent4 2 2" xfId="458" xr:uid="{00000000-0005-0000-0000-0000EE010000}"/>
    <cellStyle name="Accent4 2 2 2" xfId="2710" xr:uid="{00000000-0005-0000-0000-0000EF010000}"/>
    <cellStyle name="Accent4 2 2 3" xfId="5349" xr:uid="{00000000-0005-0000-0000-0000F0010000}"/>
    <cellStyle name="Accent4 2 3" xfId="2577" xr:uid="{00000000-0005-0000-0000-0000F1010000}"/>
    <cellStyle name="Accent4 2 4" xfId="5259" xr:uid="{00000000-0005-0000-0000-0000F2010000}"/>
    <cellStyle name="Accent4 2 5" xfId="353" xr:uid="{00000000-0005-0000-0000-0000F3010000}"/>
    <cellStyle name="Accent4 3" xfId="2678" xr:uid="{00000000-0005-0000-0000-0000F4010000}"/>
    <cellStyle name="Accent4 4" xfId="5209" xr:uid="{00000000-0005-0000-0000-0000F5010000}"/>
    <cellStyle name="Accent5" xfId="23" builtinId="45" customBuiltin="1"/>
    <cellStyle name="Accent5 2" xfId="74" xr:uid="{00000000-0005-0000-0000-0000F7010000}"/>
    <cellStyle name="Accent5 2 2" xfId="2578" xr:uid="{00000000-0005-0000-0000-0000F8010000}"/>
    <cellStyle name="Accent5 2 3" xfId="5260" xr:uid="{00000000-0005-0000-0000-0000F9010000}"/>
    <cellStyle name="Accent5 2 4" xfId="354" xr:uid="{00000000-0005-0000-0000-0000FA010000}"/>
    <cellStyle name="Accent5 3" xfId="2682" xr:uid="{00000000-0005-0000-0000-0000FB010000}"/>
    <cellStyle name="Accent5 4" xfId="5213" xr:uid="{00000000-0005-0000-0000-0000FC010000}"/>
    <cellStyle name="Accent6" xfId="24" builtinId="49" customBuiltin="1"/>
    <cellStyle name="Accent6 2" xfId="76" xr:uid="{00000000-0005-0000-0000-0000FE010000}"/>
    <cellStyle name="Accent6 2 2" xfId="459" xr:uid="{00000000-0005-0000-0000-0000FF010000}"/>
    <cellStyle name="Accent6 2 2 2" xfId="2711" xr:uid="{00000000-0005-0000-0000-000000020000}"/>
    <cellStyle name="Accent6 2 2 3" xfId="5350" xr:uid="{00000000-0005-0000-0000-000001020000}"/>
    <cellStyle name="Accent6 2 3" xfId="2579" xr:uid="{00000000-0005-0000-0000-000002020000}"/>
    <cellStyle name="Accent6 2 4" xfId="5261" xr:uid="{00000000-0005-0000-0000-000003020000}"/>
    <cellStyle name="Accent6 2 5" xfId="355" xr:uid="{00000000-0005-0000-0000-000004020000}"/>
    <cellStyle name="Accent6 3" xfId="2686" xr:uid="{00000000-0005-0000-0000-000005020000}"/>
    <cellStyle name="Accent6 4" xfId="5217" xr:uid="{00000000-0005-0000-0000-000006020000}"/>
    <cellStyle name="Bad" xfId="25" builtinId="27" customBuiltin="1"/>
    <cellStyle name="Bad 2" xfId="56" xr:uid="{00000000-0005-0000-0000-000008020000}"/>
    <cellStyle name="Bad 2 2" xfId="460" xr:uid="{00000000-0005-0000-0000-000009020000}"/>
    <cellStyle name="Bad 2 2 2" xfId="2712" xr:uid="{00000000-0005-0000-0000-00000A020000}"/>
    <cellStyle name="Bad 2 2 3" xfId="5351" xr:uid="{00000000-0005-0000-0000-00000B020000}"/>
    <cellStyle name="Bad 2 3" xfId="2580" xr:uid="{00000000-0005-0000-0000-00000C020000}"/>
    <cellStyle name="Bad 2 4" xfId="5262" xr:uid="{00000000-0005-0000-0000-00000D020000}"/>
    <cellStyle name="Bad 2 5" xfId="356" xr:uid="{00000000-0005-0000-0000-00000E020000}"/>
    <cellStyle name="Bad 3" xfId="2656" xr:uid="{00000000-0005-0000-0000-00000F020000}"/>
    <cellStyle name="Bad 4" xfId="5187" xr:uid="{00000000-0005-0000-0000-000010020000}"/>
    <cellStyle name="Calculation" xfId="26" builtinId="22" customBuiltin="1"/>
    <cellStyle name="Calculation 2" xfId="60" xr:uid="{00000000-0005-0000-0000-000012020000}"/>
    <cellStyle name="Calculation 2 2" xfId="461" xr:uid="{00000000-0005-0000-0000-000013020000}"/>
    <cellStyle name="Calculation 2 2 2" xfId="2713" xr:uid="{00000000-0005-0000-0000-000014020000}"/>
    <cellStyle name="Calculation 2 2 3" xfId="5352" xr:uid="{00000000-0005-0000-0000-000015020000}"/>
    <cellStyle name="Calculation 2 3" xfId="2581" xr:uid="{00000000-0005-0000-0000-000016020000}"/>
    <cellStyle name="Calculation 2 4" xfId="5263" xr:uid="{00000000-0005-0000-0000-000017020000}"/>
    <cellStyle name="Calculation 2 5" xfId="357" xr:uid="{00000000-0005-0000-0000-000018020000}"/>
    <cellStyle name="Calculation 3" xfId="2660" xr:uid="{00000000-0005-0000-0000-000019020000}"/>
    <cellStyle name="Calculation 4" xfId="5191" xr:uid="{00000000-0005-0000-0000-00001A020000}"/>
    <cellStyle name="Check Cell" xfId="27" builtinId="23" customBuiltin="1"/>
    <cellStyle name="Check Cell 2" xfId="62" xr:uid="{00000000-0005-0000-0000-00001C020000}"/>
    <cellStyle name="Check Cell 2 2" xfId="2582" xr:uid="{00000000-0005-0000-0000-00001D020000}"/>
    <cellStyle name="Check Cell 2 3" xfId="5264" xr:uid="{00000000-0005-0000-0000-00001E020000}"/>
    <cellStyle name="Check Cell 2 4" xfId="358" xr:uid="{00000000-0005-0000-0000-00001F020000}"/>
    <cellStyle name="Check Cell 3" xfId="2662" xr:uid="{00000000-0005-0000-0000-000020020000}"/>
    <cellStyle name="Check Cell 4" xfId="5193" xr:uid="{00000000-0005-0000-0000-000021020000}"/>
    <cellStyle name="Comma" xfId="28" builtinId="3"/>
    <cellStyle name="Comma 2" xfId="47" xr:uid="{00000000-0005-0000-0000-000023020000}"/>
    <cellStyle name="Comma 2 10" xfId="107" xr:uid="{00000000-0005-0000-0000-000024020000}"/>
    <cellStyle name="Comma 2 2" xfId="131" xr:uid="{00000000-0005-0000-0000-000025020000}"/>
    <cellStyle name="Comma 2 2 2" xfId="159" xr:uid="{00000000-0005-0000-0000-000026020000}"/>
    <cellStyle name="Comma 2 2 3" xfId="360" xr:uid="{00000000-0005-0000-0000-000027020000}"/>
    <cellStyle name="Comma 2 3" xfId="153" xr:uid="{00000000-0005-0000-0000-000028020000}"/>
    <cellStyle name="Comma 2 4" xfId="179" xr:uid="{00000000-0005-0000-0000-000029020000}"/>
    <cellStyle name="Comma 2 4 2" xfId="463" xr:uid="{00000000-0005-0000-0000-00002A020000}"/>
    <cellStyle name="Comma 2 5" xfId="174" xr:uid="{00000000-0005-0000-0000-00002B020000}"/>
    <cellStyle name="Comma 2 5 2" xfId="464" xr:uid="{00000000-0005-0000-0000-00002C020000}"/>
    <cellStyle name="Comma 2 6" xfId="388" xr:uid="{00000000-0005-0000-0000-00002D020000}"/>
    <cellStyle name="Comma 2 7" xfId="465" xr:uid="{00000000-0005-0000-0000-00002E020000}"/>
    <cellStyle name="Comma 2 8" xfId="130" xr:uid="{00000000-0005-0000-0000-00002F020000}"/>
    <cellStyle name="Comma 2 9" xfId="114" xr:uid="{00000000-0005-0000-0000-000030020000}"/>
    <cellStyle name="Comma 3" xfId="132" xr:uid="{00000000-0005-0000-0000-000031020000}"/>
    <cellStyle name="Comma 3 2" xfId="133" xr:uid="{00000000-0005-0000-0000-000032020000}"/>
    <cellStyle name="Comma 3 2 2" xfId="164" xr:uid="{00000000-0005-0000-0000-000033020000}"/>
    <cellStyle name="Comma 3 2 3" xfId="384" xr:uid="{00000000-0005-0000-0000-000034020000}"/>
    <cellStyle name="Comma 3 3" xfId="157" xr:uid="{00000000-0005-0000-0000-000035020000}"/>
    <cellStyle name="Comma 3 4" xfId="361" xr:uid="{00000000-0005-0000-0000-000036020000}"/>
    <cellStyle name="Comma 3 4 2" xfId="466" xr:uid="{00000000-0005-0000-0000-000037020000}"/>
    <cellStyle name="Comma 3 5" xfId="467" xr:uid="{00000000-0005-0000-0000-000038020000}"/>
    <cellStyle name="Comma 4" xfId="134" xr:uid="{00000000-0005-0000-0000-000039020000}"/>
    <cellStyle name="Comma 4 2" xfId="158" xr:uid="{00000000-0005-0000-0000-00003A020000}"/>
    <cellStyle name="Comma 4 3" xfId="362" xr:uid="{00000000-0005-0000-0000-00003B020000}"/>
    <cellStyle name="Comma 5" xfId="135" xr:uid="{00000000-0005-0000-0000-00003C020000}"/>
    <cellStyle name="Comma 5 2" xfId="136" xr:uid="{00000000-0005-0000-0000-00003D020000}"/>
    <cellStyle name="Comma 5 3" xfId="389" xr:uid="{00000000-0005-0000-0000-00003E020000}"/>
    <cellStyle name="Comma 5 4" xfId="382" xr:uid="{00000000-0005-0000-0000-00003F020000}"/>
    <cellStyle name="Comma 6" xfId="152" xr:uid="{00000000-0005-0000-0000-000040020000}"/>
    <cellStyle name="Comma 7" xfId="359" xr:uid="{00000000-0005-0000-0000-000041020000}"/>
    <cellStyle name="Comma 8" xfId="462" xr:uid="{00000000-0005-0000-0000-000042020000}"/>
    <cellStyle name="Comma 8 2" xfId="1627" xr:uid="{00000000-0005-0000-0000-000043020000}"/>
    <cellStyle name="Comma 8 2 2" xfId="2453" xr:uid="{00000000-0005-0000-0000-000044020000}"/>
    <cellStyle name="Comma 8 2 3" xfId="4059" xr:uid="{00000000-0005-0000-0000-000045020000}"/>
    <cellStyle name="Comma 8 2 4" xfId="4951" xr:uid="{00000000-0005-0000-0000-000046020000}"/>
    <cellStyle name="Comma 8 3" xfId="1141" xr:uid="{00000000-0005-0000-0000-000047020000}"/>
    <cellStyle name="Comma 8 3 2" xfId="3575" xr:uid="{00000000-0005-0000-0000-000048020000}"/>
    <cellStyle name="Comma 8 4" xfId="1975" xr:uid="{00000000-0005-0000-0000-000049020000}"/>
    <cellStyle name="Comma 8 4 2" xfId="3127" xr:uid="{00000000-0005-0000-0000-00004A020000}"/>
    <cellStyle name="Comma 8 5" xfId="2714" xr:uid="{00000000-0005-0000-0000-00004B020000}"/>
    <cellStyle name="Comma 8 6" xfId="4473" xr:uid="{00000000-0005-0000-0000-00004C020000}"/>
    <cellStyle name="Comma 8 7" xfId="5353" xr:uid="{00000000-0005-0000-0000-00004D020000}"/>
    <cellStyle name="Comma 8 8" xfId="5874" xr:uid="{00000000-0005-0000-0000-00004E020000}"/>
    <cellStyle name="Comma 8 9" xfId="6243" xr:uid="{00000000-0005-0000-0000-00004F020000}"/>
    <cellStyle name="Comma 9" xfId="4161" xr:uid="{00000000-0005-0000-0000-000050020000}"/>
    <cellStyle name="Currency" xfId="29" builtinId="4"/>
    <cellStyle name="Currency 2" xfId="48" xr:uid="{00000000-0005-0000-0000-000052020000}"/>
    <cellStyle name="Currency 2 2" xfId="137" xr:uid="{00000000-0005-0000-0000-000053020000}"/>
    <cellStyle name="Currency 2 2 2" xfId="470" xr:uid="{00000000-0005-0000-0000-000054020000}"/>
    <cellStyle name="Currency 2 3" xfId="155" xr:uid="{00000000-0005-0000-0000-000055020000}"/>
    <cellStyle name="Currency 2 3 2" xfId="471" xr:uid="{00000000-0005-0000-0000-000056020000}"/>
    <cellStyle name="Currency 2 4" xfId="472" xr:uid="{00000000-0005-0000-0000-000057020000}"/>
    <cellStyle name="Currency 2 5" xfId="473" xr:uid="{00000000-0005-0000-0000-000058020000}"/>
    <cellStyle name="Currency 2 6" xfId="469" xr:uid="{00000000-0005-0000-0000-000059020000}"/>
    <cellStyle name="Currency 2 7" xfId="115" xr:uid="{00000000-0005-0000-0000-00005A020000}"/>
    <cellStyle name="Currency 2 8" xfId="109" xr:uid="{00000000-0005-0000-0000-00005B020000}"/>
    <cellStyle name="Currency 3" xfId="138" xr:uid="{00000000-0005-0000-0000-00005C020000}"/>
    <cellStyle name="Currency 3 2" xfId="160" xr:uid="{00000000-0005-0000-0000-00005D020000}"/>
    <cellStyle name="Currency 3 3" xfId="364" xr:uid="{00000000-0005-0000-0000-00005E020000}"/>
    <cellStyle name="Currency 3 4" xfId="1708" xr:uid="{00000000-0005-0000-0000-00005F020000}"/>
    <cellStyle name="Currency 4" xfId="139" xr:uid="{00000000-0005-0000-0000-000060020000}"/>
    <cellStyle name="Currency 4 2" xfId="140" xr:uid="{00000000-0005-0000-0000-000061020000}"/>
    <cellStyle name="Currency 4 3" xfId="474" xr:uid="{00000000-0005-0000-0000-000062020000}"/>
    <cellStyle name="Currency 5" xfId="141" xr:uid="{00000000-0005-0000-0000-000063020000}"/>
    <cellStyle name="Currency 5 2" xfId="165" xr:uid="{00000000-0005-0000-0000-000064020000}"/>
    <cellStyle name="Currency 5 3" xfId="163" xr:uid="{00000000-0005-0000-0000-000065020000}"/>
    <cellStyle name="Currency 6" xfId="154" xr:uid="{00000000-0005-0000-0000-000066020000}"/>
    <cellStyle name="Currency 6 2" xfId="475" xr:uid="{00000000-0005-0000-0000-000067020000}"/>
    <cellStyle name="Currency 6 2 2" xfId="1629" xr:uid="{00000000-0005-0000-0000-000068020000}"/>
    <cellStyle name="Currency 6 2 2 2" xfId="2455" xr:uid="{00000000-0005-0000-0000-000069020000}"/>
    <cellStyle name="Currency 6 2 2 3" xfId="4061" xr:uid="{00000000-0005-0000-0000-00006A020000}"/>
    <cellStyle name="Currency 6 2 2 4" xfId="4953" xr:uid="{00000000-0005-0000-0000-00006B020000}"/>
    <cellStyle name="Currency 6 2 3" xfId="1143" xr:uid="{00000000-0005-0000-0000-00006C020000}"/>
    <cellStyle name="Currency 6 2 3 2" xfId="3577" xr:uid="{00000000-0005-0000-0000-00006D020000}"/>
    <cellStyle name="Currency 6 2 4" xfId="1977" xr:uid="{00000000-0005-0000-0000-00006E020000}"/>
    <cellStyle name="Currency 6 2 4 2" xfId="3129" xr:uid="{00000000-0005-0000-0000-00006F020000}"/>
    <cellStyle name="Currency 6 2 5" xfId="2716" xr:uid="{00000000-0005-0000-0000-000070020000}"/>
    <cellStyle name="Currency 6 2 6" xfId="4475" xr:uid="{00000000-0005-0000-0000-000071020000}"/>
    <cellStyle name="Currency 6 2 7" xfId="5355" xr:uid="{00000000-0005-0000-0000-000072020000}"/>
    <cellStyle name="Currency 6 2 8" xfId="5876" xr:uid="{00000000-0005-0000-0000-000073020000}"/>
    <cellStyle name="Currency 6 2 9" xfId="6245" xr:uid="{00000000-0005-0000-0000-000074020000}"/>
    <cellStyle name="Currency 6 3" xfId="4163" xr:uid="{00000000-0005-0000-0000-000075020000}"/>
    <cellStyle name="Currency 7" xfId="363" xr:uid="{00000000-0005-0000-0000-000076020000}"/>
    <cellStyle name="Currency 8" xfId="468" xr:uid="{00000000-0005-0000-0000-000077020000}"/>
    <cellStyle name="Currency 8 2" xfId="1628" xr:uid="{00000000-0005-0000-0000-000078020000}"/>
    <cellStyle name="Currency 8 2 2" xfId="2454" xr:uid="{00000000-0005-0000-0000-000079020000}"/>
    <cellStyle name="Currency 8 2 3" xfId="4060" xr:uid="{00000000-0005-0000-0000-00007A020000}"/>
    <cellStyle name="Currency 8 2 4" xfId="4952" xr:uid="{00000000-0005-0000-0000-00007B020000}"/>
    <cellStyle name="Currency 8 3" xfId="1142" xr:uid="{00000000-0005-0000-0000-00007C020000}"/>
    <cellStyle name="Currency 8 3 2" xfId="3576" xr:uid="{00000000-0005-0000-0000-00007D020000}"/>
    <cellStyle name="Currency 8 4" xfId="1976" xr:uid="{00000000-0005-0000-0000-00007E020000}"/>
    <cellStyle name="Currency 8 4 2" xfId="3128" xr:uid="{00000000-0005-0000-0000-00007F020000}"/>
    <cellStyle name="Currency 8 5" xfId="2715" xr:uid="{00000000-0005-0000-0000-000080020000}"/>
    <cellStyle name="Currency 8 6" xfId="4474" xr:uid="{00000000-0005-0000-0000-000081020000}"/>
    <cellStyle name="Currency 8 7" xfId="5354" xr:uid="{00000000-0005-0000-0000-000082020000}"/>
    <cellStyle name="Currency 8 8" xfId="5875" xr:uid="{00000000-0005-0000-0000-000083020000}"/>
    <cellStyle name="Currency 8 9" xfId="6244" xr:uid="{00000000-0005-0000-0000-000084020000}"/>
    <cellStyle name="Currency 9" xfId="1711" xr:uid="{00000000-0005-0000-0000-000085020000}"/>
    <cellStyle name="Currency 9 2" xfId="4162" xr:uid="{00000000-0005-0000-0000-000086020000}"/>
    <cellStyle name="Currency0" xfId="411" xr:uid="{00000000-0005-0000-0000-000087020000}"/>
    <cellStyle name="Euro" xfId="476" xr:uid="{00000000-0005-0000-0000-000088020000}"/>
    <cellStyle name="Explanatory Text" xfId="30" builtinId="53" customBuiltin="1"/>
    <cellStyle name="Explanatory Text 2" xfId="64" xr:uid="{00000000-0005-0000-0000-00008A020000}"/>
    <cellStyle name="Explanatory Text 2 2" xfId="2583" xr:uid="{00000000-0005-0000-0000-00008B020000}"/>
    <cellStyle name="Explanatory Text 2 3" xfId="5265" xr:uid="{00000000-0005-0000-0000-00008C020000}"/>
    <cellStyle name="Explanatory Text 2 4" xfId="365" xr:uid="{00000000-0005-0000-0000-00008D020000}"/>
    <cellStyle name="Explanatory Text 3" xfId="2664" xr:uid="{00000000-0005-0000-0000-00008E020000}"/>
    <cellStyle name="Explanatory Text 4" xfId="5195" xr:uid="{00000000-0005-0000-0000-00008F020000}"/>
    <cellStyle name="Good" xfId="31" builtinId="26" customBuiltin="1"/>
    <cellStyle name="Good 2" xfId="55" xr:uid="{00000000-0005-0000-0000-000091020000}"/>
    <cellStyle name="Good 2 2" xfId="477" xr:uid="{00000000-0005-0000-0000-000092020000}"/>
    <cellStyle name="Good 2 2 2" xfId="2717" xr:uid="{00000000-0005-0000-0000-000093020000}"/>
    <cellStyle name="Good 2 2 3" xfId="5356" xr:uid="{00000000-0005-0000-0000-000094020000}"/>
    <cellStyle name="Good 2 3" xfId="2584" xr:uid="{00000000-0005-0000-0000-000095020000}"/>
    <cellStyle name="Good 2 4" xfId="5266" xr:uid="{00000000-0005-0000-0000-000096020000}"/>
    <cellStyle name="Good 2 5" xfId="366" xr:uid="{00000000-0005-0000-0000-000097020000}"/>
    <cellStyle name="Good 3" xfId="2655" xr:uid="{00000000-0005-0000-0000-000098020000}"/>
    <cellStyle name="Good 4" xfId="5186" xr:uid="{00000000-0005-0000-0000-000099020000}"/>
    <cellStyle name="Heading 1" xfId="32" builtinId="16" customBuiltin="1"/>
    <cellStyle name="Heading 1 2" xfId="51" xr:uid="{00000000-0005-0000-0000-00009B020000}"/>
    <cellStyle name="Heading 1 2 2" xfId="478" xr:uid="{00000000-0005-0000-0000-00009C020000}"/>
    <cellStyle name="Heading 1 2 2 2" xfId="2718" xr:uid="{00000000-0005-0000-0000-00009D020000}"/>
    <cellStyle name="Heading 1 2 2 3" xfId="5357" xr:uid="{00000000-0005-0000-0000-00009E020000}"/>
    <cellStyle name="Heading 1 2 3" xfId="2585" xr:uid="{00000000-0005-0000-0000-00009F020000}"/>
    <cellStyle name="Heading 1 2 4" xfId="5267" xr:uid="{00000000-0005-0000-0000-0000A0020000}"/>
    <cellStyle name="Heading 1 2 5" xfId="367" xr:uid="{00000000-0005-0000-0000-0000A1020000}"/>
    <cellStyle name="Heading 1 3" xfId="2651" xr:uid="{00000000-0005-0000-0000-0000A2020000}"/>
    <cellStyle name="Heading 1 4" xfId="5182" xr:uid="{00000000-0005-0000-0000-0000A3020000}"/>
    <cellStyle name="Heading 2" xfId="33" builtinId="17" customBuiltin="1"/>
    <cellStyle name="Heading 2 2" xfId="52" xr:uid="{00000000-0005-0000-0000-0000A5020000}"/>
    <cellStyle name="Heading 2 2 2" xfId="479" xr:uid="{00000000-0005-0000-0000-0000A6020000}"/>
    <cellStyle name="Heading 2 2 2 2" xfId="2719" xr:uid="{00000000-0005-0000-0000-0000A7020000}"/>
    <cellStyle name="Heading 2 2 2 3" xfId="5358" xr:uid="{00000000-0005-0000-0000-0000A8020000}"/>
    <cellStyle name="Heading 2 2 3" xfId="2586" xr:uid="{00000000-0005-0000-0000-0000A9020000}"/>
    <cellStyle name="Heading 2 2 4" xfId="5268" xr:uid="{00000000-0005-0000-0000-0000AA020000}"/>
    <cellStyle name="Heading 2 2 5" xfId="368" xr:uid="{00000000-0005-0000-0000-0000AB020000}"/>
    <cellStyle name="Heading 2 3" xfId="2652" xr:uid="{00000000-0005-0000-0000-0000AC020000}"/>
    <cellStyle name="Heading 2 4" xfId="5183" xr:uid="{00000000-0005-0000-0000-0000AD020000}"/>
    <cellStyle name="Heading 3" xfId="34" builtinId="18" customBuiltin="1"/>
    <cellStyle name="Heading 3 2" xfId="53" xr:uid="{00000000-0005-0000-0000-0000AF020000}"/>
    <cellStyle name="Heading 3 2 2" xfId="481" xr:uid="{00000000-0005-0000-0000-0000B0020000}"/>
    <cellStyle name="Heading 3 2 2 2" xfId="2721" xr:uid="{00000000-0005-0000-0000-0000B1020000}"/>
    <cellStyle name="Heading 3 2 2 3" xfId="5360" xr:uid="{00000000-0005-0000-0000-0000B2020000}"/>
    <cellStyle name="Heading 3 2 3" xfId="480" xr:uid="{00000000-0005-0000-0000-0000B3020000}"/>
    <cellStyle name="Heading 3 2 3 2" xfId="2720" xr:uid="{00000000-0005-0000-0000-0000B4020000}"/>
    <cellStyle name="Heading 3 2 3 3" xfId="5359" xr:uid="{00000000-0005-0000-0000-0000B5020000}"/>
    <cellStyle name="Heading 3 2 4" xfId="2587" xr:uid="{00000000-0005-0000-0000-0000B6020000}"/>
    <cellStyle name="Heading 3 2 5" xfId="5269" xr:uid="{00000000-0005-0000-0000-0000B7020000}"/>
    <cellStyle name="Heading 3 2 6" xfId="369" xr:uid="{00000000-0005-0000-0000-0000B8020000}"/>
    <cellStyle name="Heading 3 3" xfId="2653" xr:uid="{00000000-0005-0000-0000-0000B9020000}"/>
    <cellStyle name="Heading 3 4" xfId="5184" xr:uid="{00000000-0005-0000-0000-0000BA020000}"/>
    <cellStyle name="Heading 4" xfId="35" builtinId="19" customBuiltin="1"/>
    <cellStyle name="Heading 4 2" xfId="54" xr:uid="{00000000-0005-0000-0000-0000BC020000}"/>
    <cellStyle name="Heading 4 2 2" xfId="482" xr:uid="{00000000-0005-0000-0000-0000BD020000}"/>
    <cellStyle name="Heading 4 2 2 2" xfId="2722" xr:uid="{00000000-0005-0000-0000-0000BE020000}"/>
    <cellStyle name="Heading 4 2 2 3" xfId="5361" xr:uid="{00000000-0005-0000-0000-0000BF020000}"/>
    <cellStyle name="Heading 4 2 3" xfId="2588" xr:uid="{00000000-0005-0000-0000-0000C0020000}"/>
    <cellStyle name="Heading 4 2 4" xfId="5270" xr:uid="{00000000-0005-0000-0000-0000C1020000}"/>
    <cellStyle name="Heading 4 2 5" xfId="370" xr:uid="{00000000-0005-0000-0000-0000C2020000}"/>
    <cellStyle name="Heading 4 3" xfId="2654" xr:uid="{00000000-0005-0000-0000-0000C3020000}"/>
    <cellStyle name="Heading 4 4" xfId="5185" xr:uid="{00000000-0005-0000-0000-0000C4020000}"/>
    <cellStyle name="Hyperlink" xfId="45" builtinId="8" hidden="1"/>
    <cellStyle name="Hyperlink" xfId="46" builtinId="8"/>
    <cellStyle name="Hyperlink 10" xfId="412" xr:uid="{00000000-0005-0000-0000-0000C7020000}"/>
    <cellStyle name="Hyperlink 10 2" xfId="483" xr:uid="{00000000-0005-0000-0000-0000C8020000}"/>
    <cellStyle name="Hyperlink 10 3" xfId="2624" xr:uid="{00000000-0005-0000-0000-0000C9020000}"/>
    <cellStyle name="Hyperlink 10 4" xfId="5303" xr:uid="{00000000-0005-0000-0000-0000CA020000}"/>
    <cellStyle name="Hyperlink 11" xfId="413" xr:uid="{00000000-0005-0000-0000-0000CB020000}"/>
    <cellStyle name="Hyperlink 11 2" xfId="484" xr:uid="{00000000-0005-0000-0000-0000CC020000}"/>
    <cellStyle name="Hyperlink 11 3" xfId="2625" xr:uid="{00000000-0005-0000-0000-0000CD020000}"/>
    <cellStyle name="Hyperlink 11 4" xfId="5304" xr:uid="{00000000-0005-0000-0000-0000CE020000}"/>
    <cellStyle name="Hyperlink 12" xfId="414" xr:uid="{00000000-0005-0000-0000-0000CF020000}"/>
    <cellStyle name="Hyperlink 12 2" xfId="485" xr:uid="{00000000-0005-0000-0000-0000D0020000}"/>
    <cellStyle name="Hyperlink 12 3" xfId="2626" xr:uid="{00000000-0005-0000-0000-0000D1020000}"/>
    <cellStyle name="Hyperlink 12 4" xfId="5305" xr:uid="{00000000-0005-0000-0000-0000D2020000}"/>
    <cellStyle name="Hyperlink 13" xfId="415" xr:uid="{00000000-0005-0000-0000-0000D3020000}"/>
    <cellStyle name="Hyperlink 13 2" xfId="486" xr:uid="{00000000-0005-0000-0000-0000D4020000}"/>
    <cellStyle name="Hyperlink 13 3" xfId="2627" xr:uid="{00000000-0005-0000-0000-0000D5020000}"/>
    <cellStyle name="Hyperlink 13 4" xfId="5306" xr:uid="{00000000-0005-0000-0000-0000D6020000}"/>
    <cellStyle name="Hyperlink 14" xfId="416" xr:uid="{00000000-0005-0000-0000-0000D7020000}"/>
    <cellStyle name="Hyperlink 14 2" xfId="487" xr:uid="{00000000-0005-0000-0000-0000D8020000}"/>
    <cellStyle name="Hyperlink 14 3" xfId="2628" xr:uid="{00000000-0005-0000-0000-0000D9020000}"/>
    <cellStyle name="Hyperlink 14 4" xfId="5307" xr:uid="{00000000-0005-0000-0000-0000DA020000}"/>
    <cellStyle name="Hyperlink 15" xfId="417" xr:uid="{00000000-0005-0000-0000-0000DB020000}"/>
    <cellStyle name="Hyperlink 15 2" xfId="488" xr:uid="{00000000-0005-0000-0000-0000DC020000}"/>
    <cellStyle name="Hyperlink 15 3" xfId="2629" xr:uid="{00000000-0005-0000-0000-0000DD020000}"/>
    <cellStyle name="Hyperlink 15 4" xfId="5308" xr:uid="{00000000-0005-0000-0000-0000DE020000}"/>
    <cellStyle name="Hyperlink 16" xfId="489" xr:uid="{00000000-0005-0000-0000-0000DF020000}"/>
    <cellStyle name="Hyperlink 17" xfId="490" xr:uid="{00000000-0005-0000-0000-0000E0020000}"/>
    <cellStyle name="Hyperlink 18" xfId="491" xr:uid="{00000000-0005-0000-0000-0000E1020000}"/>
    <cellStyle name="Hyperlink 19" xfId="492" xr:uid="{00000000-0005-0000-0000-0000E2020000}"/>
    <cellStyle name="Hyperlink 2" xfId="111" xr:uid="{00000000-0005-0000-0000-0000E3020000}"/>
    <cellStyle name="Hyperlink 2 2" xfId="418" xr:uid="{00000000-0005-0000-0000-0000E4020000}"/>
    <cellStyle name="Hyperlink 2 2 2" xfId="493" xr:uid="{00000000-0005-0000-0000-0000E5020000}"/>
    <cellStyle name="Hyperlink 2 2 3" xfId="2630" xr:uid="{00000000-0005-0000-0000-0000E6020000}"/>
    <cellStyle name="Hyperlink 2 2 4" xfId="5309" xr:uid="{00000000-0005-0000-0000-0000E7020000}"/>
    <cellStyle name="Hyperlink 2 3" xfId="105" xr:uid="{00000000-0005-0000-0000-0000E8020000}"/>
    <cellStyle name="Hyperlink 2 4" xfId="5028" xr:uid="{00000000-0005-0000-0000-0000E9020000}"/>
    <cellStyle name="Hyperlink 20" xfId="494" xr:uid="{00000000-0005-0000-0000-0000EA020000}"/>
    <cellStyle name="Hyperlink 21" xfId="495" xr:uid="{00000000-0005-0000-0000-0000EB020000}"/>
    <cellStyle name="Hyperlink 22" xfId="496" xr:uid="{00000000-0005-0000-0000-0000EC020000}"/>
    <cellStyle name="Hyperlink 23" xfId="497" xr:uid="{00000000-0005-0000-0000-0000ED020000}"/>
    <cellStyle name="Hyperlink 24" xfId="498" xr:uid="{00000000-0005-0000-0000-0000EE020000}"/>
    <cellStyle name="Hyperlink 25" xfId="499" xr:uid="{00000000-0005-0000-0000-0000EF020000}"/>
    <cellStyle name="Hyperlink 26" xfId="500" xr:uid="{00000000-0005-0000-0000-0000F0020000}"/>
    <cellStyle name="Hyperlink 27" xfId="501" xr:uid="{00000000-0005-0000-0000-0000F1020000}"/>
    <cellStyle name="Hyperlink 28" xfId="502" xr:uid="{00000000-0005-0000-0000-0000F2020000}"/>
    <cellStyle name="Hyperlink 29" xfId="503" xr:uid="{00000000-0005-0000-0000-0000F3020000}"/>
    <cellStyle name="Hyperlink 3" xfId="410" xr:uid="{00000000-0005-0000-0000-0000F4020000}"/>
    <cellStyle name="Hyperlink 3 2" xfId="505" xr:uid="{00000000-0005-0000-0000-0000F5020000}"/>
    <cellStyle name="Hyperlink 3 3" xfId="504" xr:uid="{00000000-0005-0000-0000-0000F6020000}"/>
    <cellStyle name="Hyperlink 3 3 2" xfId="2723" xr:uid="{00000000-0005-0000-0000-0000F7020000}"/>
    <cellStyle name="Hyperlink 3 3 3" xfId="5362" xr:uid="{00000000-0005-0000-0000-0000F8020000}"/>
    <cellStyle name="Hyperlink 3 4" xfId="2623" xr:uid="{00000000-0005-0000-0000-0000F9020000}"/>
    <cellStyle name="Hyperlink 3 5" xfId="5302" xr:uid="{00000000-0005-0000-0000-0000FA020000}"/>
    <cellStyle name="Hyperlink 30" xfId="506" xr:uid="{00000000-0005-0000-0000-0000FB020000}"/>
    <cellStyle name="Hyperlink 31" xfId="507" xr:uid="{00000000-0005-0000-0000-0000FC020000}"/>
    <cellStyle name="Hyperlink 32" xfId="508" xr:uid="{00000000-0005-0000-0000-0000FD020000}"/>
    <cellStyle name="Hyperlink 33" xfId="509" xr:uid="{00000000-0005-0000-0000-0000FE020000}"/>
    <cellStyle name="Hyperlink 34" xfId="510" xr:uid="{00000000-0005-0000-0000-0000FF020000}"/>
    <cellStyle name="Hyperlink 35" xfId="511" xr:uid="{00000000-0005-0000-0000-000000030000}"/>
    <cellStyle name="Hyperlink 36" xfId="512" xr:uid="{00000000-0005-0000-0000-000001030000}"/>
    <cellStyle name="Hyperlink 37" xfId="513" xr:uid="{00000000-0005-0000-0000-000002030000}"/>
    <cellStyle name="Hyperlink 38" xfId="514" xr:uid="{00000000-0005-0000-0000-000003030000}"/>
    <cellStyle name="Hyperlink 39" xfId="2911" xr:uid="{00000000-0005-0000-0000-000004030000}"/>
    <cellStyle name="Hyperlink 4" xfId="419" xr:uid="{00000000-0005-0000-0000-000005030000}"/>
    <cellStyle name="Hyperlink 4 2" xfId="515" xr:uid="{00000000-0005-0000-0000-000006030000}"/>
    <cellStyle name="Hyperlink 4 3" xfId="2631" xr:uid="{00000000-0005-0000-0000-000007030000}"/>
    <cellStyle name="Hyperlink 4 4" xfId="5310" xr:uid="{00000000-0005-0000-0000-000008030000}"/>
    <cellStyle name="Hyperlink 40" xfId="5027" xr:uid="{00000000-0005-0000-0000-000009030000}"/>
    <cellStyle name="Hyperlink 41" xfId="6420" xr:uid="{00000000-0005-0000-0000-00000A030000}"/>
    <cellStyle name="Hyperlink 5" xfId="420" xr:uid="{00000000-0005-0000-0000-00000B030000}"/>
    <cellStyle name="Hyperlink 5 2" xfId="516" xr:uid="{00000000-0005-0000-0000-00000C030000}"/>
    <cellStyle name="Hyperlink 5 3" xfId="2632" xr:uid="{00000000-0005-0000-0000-00000D030000}"/>
    <cellStyle name="Hyperlink 5 4" xfId="5311" xr:uid="{00000000-0005-0000-0000-00000E030000}"/>
    <cellStyle name="Hyperlink 6" xfId="421" xr:uid="{00000000-0005-0000-0000-00000F030000}"/>
    <cellStyle name="Hyperlink 6 2" xfId="517" xr:uid="{00000000-0005-0000-0000-000010030000}"/>
    <cellStyle name="Hyperlink 6 3" xfId="2633" xr:uid="{00000000-0005-0000-0000-000011030000}"/>
    <cellStyle name="Hyperlink 6 4" xfId="5312" xr:uid="{00000000-0005-0000-0000-000012030000}"/>
    <cellStyle name="Hyperlink 7" xfId="422" xr:uid="{00000000-0005-0000-0000-000013030000}"/>
    <cellStyle name="Hyperlink 7 2" xfId="518" xr:uid="{00000000-0005-0000-0000-000014030000}"/>
    <cellStyle name="Hyperlink 7 3" xfId="2634" xr:uid="{00000000-0005-0000-0000-000015030000}"/>
    <cellStyle name="Hyperlink 7 4" xfId="5313" xr:uid="{00000000-0005-0000-0000-000016030000}"/>
    <cellStyle name="Hyperlink 8" xfId="423" xr:uid="{00000000-0005-0000-0000-000017030000}"/>
    <cellStyle name="Hyperlink 8 2" xfId="519" xr:uid="{00000000-0005-0000-0000-000018030000}"/>
    <cellStyle name="Hyperlink 8 3" xfId="2635" xr:uid="{00000000-0005-0000-0000-000019030000}"/>
    <cellStyle name="Hyperlink 8 4" xfId="5314" xr:uid="{00000000-0005-0000-0000-00001A030000}"/>
    <cellStyle name="Hyperlink 9" xfId="424" xr:uid="{00000000-0005-0000-0000-00001B030000}"/>
    <cellStyle name="Hyperlink 9 2" xfId="520" xr:uid="{00000000-0005-0000-0000-00001C030000}"/>
    <cellStyle name="Hyperlink 9 3" xfId="2636" xr:uid="{00000000-0005-0000-0000-00001D030000}"/>
    <cellStyle name="Hyperlink 9 4" xfId="5315" xr:uid="{00000000-0005-0000-0000-00001E030000}"/>
    <cellStyle name="Input" xfId="36" builtinId="20" customBuiltin="1"/>
    <cellStyle name="Input 2" xfId="58" xr:uid="{00000000-0005-0000-0000-000020030000}"/>
    <cellStyle name="Input 2 2" xfId="521" xr:uid="{00000000-0005-0000-0000-000021030000}"/>
    <cellStyle name="Input 2 2 2" xfId="2724" xr:uid="{00000000-0005-0000-0000-000022030000}"/>
    <cellStyle name="Input 2 2 3" xfId="5363" xr:uid="{00000000-0005-0000-0000-000023030000}"/>
    <cellStyle name="Input 2 3" xfId="2589" xr:uid="{00000000-0005-0000-0000-000024030000}"/>
    <cellStyle name="Input 2 4" xfId="5271" xr:uid="{00000000-0005-0000-0000-000025030000}"/>
    <cellStyle name="Input 2 5" xfId="371" xr:uid="{00000000-0005-0000-0000-000026030000}"/>
    <cellStyle name="Input 3" xfId="2658" xr:uid="{00000000-0005-0000-0000-000027030000}"/>
    <cellStyle name="Input 4" xfId="5189" xr:uid="{00000000-0005-0000-0000-000028030000}"/>
    <cellStyle name="Linked Cell" xfId="37" builtinId="24" customBuiltin="1"/>
    <cellStyle name="Linked Cell 2" xfId="61" xr:uid="{00000000-0005-0000-0000-00002A030000}"/>
    <cellStyle name="Linked Cell 2 2" xfId="522" xr:uid="{00000000-0005-0000-0000-00002B030000}"/>
    <cellStyle name="Linked Cell 2 2 2" xfId="1144" xr:uid="{00000000-0005-0000-0000-00002C030000}"/>
    <cellStyle name="Linked Cell 2 2 2 2" xfId="3578" xr:uid="{00000000-0005-0000-0000-00002D030000}"/>
    <cellStyle name="Linked Cell 2 2 3" xfId="921" xr:uid="{00000000-0005-0000-0000-00002E030000}"/>
    <cellStyle name="Linked Cell 2 2 3 2" xfId="3355" xr:uid="{00000000-0005-0000-0000-00002F030000}"/>
    <cellStyle name="Linked Cell 2 2 4" xfId="2725" xr:uid="{00000000-0005-0000-0000-000030030000}"/>
    <cellStyle name="Linked Cell 2 2 5" xfId="5364" xr:uid="{00000000-0005-0000-0000-000031030000}"/>
    <cellStyle name="Linked Cell 2 3" xfId="3084" xr:uid="{00000000-0005-0000-0000-000032030000}"/>
    <cellStyle name="Linked Cell 2 4" xfId="2590" xr:uid="{00000000-0005-0000-0000-000033030000}"/>
    <cellStyle name="Linked Cell 2 5" xfId="5272" xr:uid="{00000000-0005-0000-0000-000034030000}"/>
    <cellStyle name="Linked Cell 2 6" xfId="372" xr:uid="{00000000-0005-0000-0000-000035030000}"/>
    <cellStyle name="Linked Cell 3" xfId="408" xr:uid="{00000000-0005-0000-0000-000036030000}"/>
    <cellStyle name="Linked Cell 3 2" xfId="2621" xr:uid="{00000000-0005-0000-0000-000037030000}"/>
    <cellStyle name="Linked Cell 3 3" xfId="5300" xr:uid="{00000000-0005-0000-0000-000038030000}"/>
    <cellStyle name="Linked Cell 4" xfId="2661" xr:uid="{00000000-0005-0000-0000-000039030000}"/>
    <cellStyle name="Linked Cell 5" xfId="5192" xr:uid="{00000000-0005-0000-0000-00003A030000}"/>
    <cellStyle name="Neutral" xfId="38" builtinId="28" customBuiltin="1"/>
    <cellStyle name="Neutral 2" xfId="57" xr:uid="{00000000-0005-0000-0000-00003C030000}"/>
    <cellStyle name="Neutral 2 2" xfId="523" xr:uid="{00000000-0005-0000-0000-00003D030000}"/>
    <cellStyle name="Neutral 2 2 2" xfId="2726" xr:uid="{00000000-0005-0000-0000-00003E030000}"/>
    <cellStyle name="Neutral 2 2 3" xfId="5365" xr:uid="{00000000-0005-0000-0000-00003F030000}"/>
    <cellStyle name="Neutral 2 3" xfId="2591" xr:uid="{00000000-0005-0000-0000-000040030000}"/>
    <cellStyle name="Neutral 2 4" xfId="5273" xr:uid="{00000000-0005-0000-0000-000041030000}"/>
    <cellStyle name="Neutral 2 5" xfId="373" xr:uid="{00000000-0005-0000-0000-000042030000}"/>
    <cellStyle name="Neutral 3" xfId="2657" xr:uid="{00000000-0005-0000-0000-000043030000}"/>
    <cellStyle name="Neutral 4" xfId="5188" xr:uid="{00000000-0005-0000-0000-000044030000}"/>
    <cellStyle name="Normal" xfId="0" builtinId="0" customBuiltin="1"/>
    <cellStyle name="Normal 10" xfId="192" xr:uid="{00000000-0005-0000-0000-000046030000}"/>
    <cellStyle name="Normal 10 2" xfId="235" xr:uid="{00000000-0005-0000-0000-000047030000}"/>
    <cellStyle name="Normal 10 2 2" xfId="524" xr:uid="{00000000-0005-0000-0000-000048030000}"/>
    <cellStyle name="Normal 10 2 2 2" xfId="1630" xr:uid="{00000000-0005-0000-0000-000049030000}"/>
    <cellStyle name="Normal 10 2 2 2 2" xfId="2456" xr:uid="{00000000-0005-0000-0000-00004A030000}"/>
    <cellStyle name="Normal 10 2 2 2 3" xfId="4062" xr:uid="{00000000-0005-0000-0000-00004B030000}"/>
    <cellStyle name="Normal 10 2 2 2 4" xfId="4954" xr:uid="{00000000-0005-0000-0000-00004C030000}"/>
    <cellStyle name="Normal 10 2 2 3" xfId="1145" xr:uid="{00000000-0005-0000-0000-00004D030000}"/>
    <cellStyle name="Normal 10 2 2 3 2" xfId="3579" xr:uid="{00000000-0005-0000-0000-00004E030000}"/>
    <cellStyle name="Normal 10 2 2 4" xfId="1978" xr:uid="{00000000-0005-0000-0000-00004F030000}"/>
    <cellStyle name="Normal 10 2 2 5" xfId="3130" xr:uid="{00000000-0005-0000-0000-000050030000}"/>
    <cellStyle name="Normal 10 2 2 6" xfId="4476" xr:uid="{00000000-0005-0000-0000-000051030000}"/>
    <cellStyle name="Normal 10 2 2 7" xfId="5366" xr:uid="{00000000-0005-0000-0000-000052030000}"/>
    <cellStyle name="Normal 10 2 2 8" xfId="5877" xr:uid="{00000000-0005-0000-0000-000053030000}"/>
    <cellStyle name="Normal 10 2 2 9" xfId="6246" xr:uid="{00000000-0005-0000-0000-000054030000}"/>
    <cellStyle name="Normal 10 2 3" xfId="2975" xr:uid="{00000000-0005-0000-0000-000055030000}"/>
    <cellStyle name="Normal 10 2 4" xfId="2727" xr:uid="{00000000-0005-0000-0000-000056030000}"/>
    <cellStyle name="Normal 10 2 5" xfId="5101" xr:uid="{00000000-0005-0000-0000-000057030000}"/>
    <cellStyle name="Normal 10 3" xfId="331" xr:uid="{00000000-0005-0000-0000-000058030000}"/>
    <cellStyle name="Normal 10 3 2" xfId="3083" xr:uid="{00000000-0005-0000-0000-000059030000}"/>
    <cellStyle name="Normal 10 3 3" xfId="5237" xr:uid="{00000000-0005-0000-0000-00005A030000}"/>
    <cellStyle name="Normal 10 4" xfId="967" xr:uid="{00000000-0005-0000-0000-00005B030000}"/>
    <cellStyle name="Normal 10 4 2" xfId="3401" xr:uid="{00000000-0005-0000-0000-00005C030000}"/>
    <cellStyle name="Normal 10 5" xfId="2932" xr:uid="{00000000-0005-0000-0000-00005D030000}"/>
    <cellStyle name="Normal 10 6" xfId="4165" xr:uid="{00000000-0005-0000-0000-00005E030000}"/>
    <cellStyle name="Normal 10 7" xfId="2555" xr:uid="{00000000-0005-0000-0000-00005F030000}"/>
    <cellStyle name="Normal 10 8" xfId="5058" xr:uid="{00000000-0005-0000-0000-000060030000}"/>
    <cellStyle name="Normal 100" xfId="1703" xr:uid="{00000000-0005-0000-0000-000061030000}"/>
    <cellStyle name="Normal 100 2" xfId="4135" xr:uid="{00000000-0005-0000-0000-000062030000}"/>
    <cellStyle name="Normal 101" xfId="1710" xr:uid="{00000000-0005-0000-0000-000063030000}"/>
    <cellStyle name="Normal 101 2" xfId="4138" xr:uid="{00000000-0005-0000-0000-000064030000}"/>
    <cellStyle name="Normal 102" xfId="2528" xr:uid="{00000000-0005-0000-0000-000065030000}"/>
    <cellStyle name="Normal 103" xfId="4209" xr:uid="{00000000-0005-0000-0000-000066030000}"/>
    <cellStyle name="Normal 104" xfId="5026" xr:uid="{00000000-0005-0000-0000-000067030000}"/>
    <cellStyle name="Normal 105" xfId="6047" xr:uid="{00000000-0005-0000-0000-000068030000}"/>
    <cellStyle name="Normal 106" xfId="6206" xr:uid="{00000000-0005-0000-0000-000069030000}"/>
    <cellStyle name="Normal 107" xfId="129" xr:uid="{00000000-0005-0000-0000-00006A030000}"/>
    <cellStyle name="Normal 108" xfId="6417" xr:uid="{00000000-0005-0000-0000-00006B030000}"/>
    <cellStyle name="Normal 109" xfId="91" xr:uid="{00000000-0005-0000-0000-00006C030000}"/>
    <cellStyle name="Normal 11" xfId="409" xr:uid="{00000000-0005-0000-0000-00006D030000}"/>
    <cellStyle name="Normal 11 2" xfId="526" xr:uid="{00000000-0005-0000-0000-00006E030000}"/>
    <cellStyle name="Normal 11 2 10" xfId="6247" xr:uid="{00000000-0005-0000-0000-00006F030000}"/>
    <cellStyle name="Normal 11 2 2" xfId="1631" xr:uid="{00000000-0005-0000-0000-000070030000}"/>
    <cellStyle name="Normal 11 2 2 2" xfId="2457" xr:uid="{00000000-0005-0000-0000-000071030000}"/>
    <cellStyle name="Normal 11 2 2 3" xfId="4063" xr:uid="{00000000-0005-0000-0000-000072030000}"/>
    <cellStyle name="Normal 11 2 2 4" xfId="4955" xr:uid="{00000000-0005-0000-0000-000073030000}"/>
    <cellStyle name="Normal 11 2 3" xfId="1146" xr:uid="{00000000-0005-0000-0000-000074030000}"/>
    <cellStyle name="Normal 11 2 3 2" xfId="3580" xr:uid="{00000000-0005-0000-0000-000075030000}"/>
    <cellStyle name="Normal 11 2 4" xfId="1979" xr:uid="{00000000-0005-0000-0000-000076030000}"/>
    <cellStyle name="Normal 11 2 4 2" xfId="3131" xr:uid="{00000000-0005-0000-0000-000077030000}"/>
    <cellStyle name="Normal 11 2 5" xfId="4166" xr:uid="{00000000-0005-0000-0000-000078030000}"/>
    <cellStyle name="Normal 11 2 6" xfId="2728" xr:uid="{00000000-0005-0000-0000-000079030000}"/>
    <cellStyle name="Normal 11 2 7" xfId="4477" xr:uid="{00000000-0005-0000-0000-00007A030000}"/>
    <cellStyle name="Normal 11 2 8" xfId="5367" xr:uid="{00000000-0005-0000-0000-00007B030000}"/>
    <cellStyle name="Normal 11 2 9" xfId="5878" xr:uid="{00000000-0005-0000-0000-00007C030000}"/>
    <cellStyle name="Normal 11 3" xfId="525" xr:uid="{00000000-0005-0000-0000-00007D030000}"/>
    <cellStyle name="Normal 11 4" xfId="3105" xr:uid="{00000000-0005-0000-0000-00007E030000}"/>
    <cellStyle name="Normal 11 5" xfId="2622" xr:uid="{00000000-0005-0000-0000-00007F030000}"/>
    <cellStyle name="Normal 11 6" xfId="5301" xr:uid="{00000000-0005-0000-0000-000080030000}"/>
    <cellStyle name="Normal 11_Table 6a UG" xfId="527" xr:uid="{00000000-0005-0000-0000-000081030000}"/>
    <cellStyle name="Normal 110" xfId="78" xr:uid="{00000000-0005-0000-0000-000082030000}"/>
    <cellStyle name="Normal 12" xfId="528" xr:uid="{00000000-0005-0000-0000-000083030000}"/>
    <cellStyle name="Normal 12 2" xfId="529" xr:uid="{00000000-0005-0000-0000-000084030000}"/>
    <cellStyle name="Normal 12 2 10" xfId="6248" xr:uid="{00000000-0005-0000-0000-000085030000}"/>
    <cellStyle name="Normal 12 2 2" xfId="1632" xr:uid="{00000000-0005-0000-0000-000086030000}"/>
    <cellStyle name="Normal 12 2 2 2" xfId="2458" xr:uid="{00000000-0005-0000-0000-000087030000}"/>
    <cellStyle name="Normal 12 2 2 3" xfId="4064" xr:uid="{00000000-0005-0000-0000-000088030000}"/>
    <cellStyle name="Normal 12 2 2 4" xfId="4956" xr:uid="{00000000-0005-0000-0000-000089030000}"/>
    <cellStyle name="Normal 12 2 3" xfId="1147" xr:uid="{00000000-0005-0000-0000-00008A030000}"/>
    <cellStyle name="Normal 12 2 3 2" xfId="3581" xr:uid="{00000000-0005-0000-0000-00008B030000}"/>
    <cellStyle name="Normal 12 2 4" xfId="1980" xr:uid="{00000000-0005-0000-0000-00008C030000}"/>
    <cellStyle name="Normal 12 2 4 2" xfId="3132" xr:uid="{00000000-0005-0000-0000-00008D030000}"/>
    <cellStyle name="Normal 12 2 5" xfId="4167" xr:uid="{00000000-0005-0000-0000-00008E030000}"/>
    <cellStyle name="Normal 12 2 6" xfId="2729" xr:uid="{00000000-0005-0000-0000-00008F030000}"/>
    <cellStyle name="Normal 12 2 7" xfId="4478" xr:uid="{00000000-0005-0000-0000-000090030000}"/>
    <cellStyle name="Normal 12 2 8" xfId="5368" xr:uid="{00000000-0005-0000-0000-000091030000}"/>
    <cellStyle name="Normal 12 2 9" xfId="5879" xr:uid="{00000000-0005-0000-0000-000092030000}"/>
    <cellStyle name="Normal 12_Table 6a UG" xfId="530" xr:uid="{00000000-0005-0000-0000-000093030000}"/>
    <cellStyle name="Normal 13" xfId="531" xr:uid="{00000000-0005-0000-0000-000094030000}"/>
    <cellStyle name="Normal 13 2" xfId="2730" xr:uid="{00000000-0005-0000-0000-000095030000}"/>
    <cellStyle name="Normal 13 3" xfId="5369" xr:uid="{00000000-0005-0000-0000-000096030000}"/>
    <cellStyle name="Normal 14" xfId="425" xr:uid="{00000000-0005-0000-0000-000097030000}"/>
    <cellStyle name="Normal 14 2" xfId="532" xr:uid="{00000000-0005-0000-0000-000098030000}"/>
    <cellStyle name="Normal 14 2 10" xfId="6249" xr:uid="{00000000-0005-0000-0000-000099030000}"/>
    <cellStyle name="Normal 14 2 2" xfId="1633" xr:uid="{00000000-0005-0000-0000-00009A030000}"/>
    <cellStyle name="Normal 14 2 2 2" xfId="2459" xr:uid="{00000000-0005-0000-0000-00009B030000}"/>
    <cellStyle name="Normal 14 2 2 3" xfId="4065" xr:uid="{00000000-0005-0000-0000-00009C030000}"/>
    <cellStyle name="Normal 14 2 2 4" xfId="4957" xr:uid="{00000000-0005-0000-0000-00009D030000}"/>
    <cellStyle name="Normal 14 2 3" xfId="1148" xr:uid="{00000000-0005-0000-0000-00009E030000}"/>
    <cellStyle name="Normal 14 2 3 2" xfId="3582" xr:uid="{00000000-0005-0000-0000-00009F030000}"/>
    <cellStyle name="Normal 14 2 4" xfId="1981" xr:uid="{00000000-0005-0000-0000-0000A0030000}"/>
    <cellStyle name="Normal 14 2 4 2" xfId="3133" xr:uid="{00000000-0005-0000-0000-0000A1030000}"/>
    <cellStyle name="Normal 14 2 5" xfId="4168" xr:uid="{00000000-0005-0000-0000-0000A2030000}"/>
    <cellStyle name="Normal 14 2 6" xfId="2731" xr:uid="{00000000-0005-0000-0000-0000A3030000}"/>
    <cellStyle name="Normal 14 2 7" xfId="4479" xr:uid="{00000000-0005-0000-0000-0000A4030000}"/>
    <cellStyle name="Normal 14 2 8" xfId="5370" xr:uid="{00000000-0005-0000-0000-0000A5030000}"/>
    <cellStyle name="Normal 14 2 9" xfId="5880" xr:uid="{00000000-0005-0000-0000-0000A6030000}"/>
    <cellStyle name="Normal 14 3" xfId="2637" xr:uid="{00000000-0005-0000-0000-0000A7030000}"/>
    <cellStyle name="Normal 14 4" xfId="5316" xr:uid="{00000000-0005-0000-0000-0000A8030000}"/>
    <cellStyle name="Normal 15" xfId="533" xr:uid="{00000000-0005-0000-0000-0000A9030000}"/>
    <cellStyle name="Normal 15 2" xfId="534" xr:uid="{00000000-0005-0000-0000-0000AA030000}"/>
    <cellStyle name="Normal 15 2 2" xfId="2733" xr:uid="{00000000-0005-0000-0000-0000AB030000}"/>
    <cellStyle name="Normal 15 2 3" xfId="5372" xr:uid="{00000000-0005-0000-0000-0000AC030000}"/>
    <cellStyle name="Normal 15 3" xfId="2732" xr:uid="{00000000-0005-0000-0000-0000AD030000}"/>
    <cellStyle name="Normal 15 4" xfId="5371" xr:uid="{00000000-0005-0000-0000-0000AE030000}"/>
    <cellStyle name="Normal 16" xfId="535" xr:uid="{00000000-0005-0000-0000-0000AF030000}"/>
    <cellStyle name="Normal 16 2" xfId="536" xr:uid="{00000000-0005-0000-0000-0000B0030000}"/>
    <cellStyle name="Normal 16 2 2" xfId="2735" xr:uid="{00000000-0005-0000-0000-0000B1030000}"/>
    <cellStyle name="Normal 16 2 3" xfId="5374" xr:uid="{00000000-0005-0000-0000-0000B2030000}"/>
    <cellStyle name="Normal 16 3" xfId="2734" xr:uid="{00000000-0005-0000-0000-0000B3030000}"/>
    <cellStyle name="Normal 16 4" xfId="5373" xr:uid="{00000000-0005-0000-0000-0000B4030000}"/>
    <cellStyle name="Normal 17" xfId="537" xr:uid="{00000000-0005-0000-0000-0000B5030000}"/>
    <cellStyle name="Normal 17 2" xfId="538" xr:uid="{00000000-0005-0000-0000-0000B6030000}"/>
    <cellStyle name="Normal 17 2 2" xfId="2737" xr:uid="{00000000-0005-0000-0000-0000B7030000}"/>
    <cellStyle name="Normal 17 2 3" xfId="5376" xr:uid="{00000000-0005-0000-0000-0000B8030000}"/>
    <cellStyle name="Normal 17 3" xfId="2736" xr:uid="{00000000-0005-0000-0000-0000B9030000}"/>
    <cellStyle name="Normal 17 4" xfId="5375" xr:uid="{00000000-0005-0000-0000-0000BA030000}"/>
    <cellStyle name="Normal 18" xfId="539" xr:uid="{00000000-0005-0000-0000-0000BB030000}"/>
    <cellStyle name="Normal 18 2" xfId="540" xr:uid="{00000000-0005-0000-0000-0000BC030000}"/>
    <cellStyle name="Normal 18 2 2" xfId="2739" xr:uid="{00000000-0005-0000-0000-0000BD030000}"/>
    <cellStyle name="Normal 18 2 3" xfId="5378" xr:uid="{00000000-0005-0000-0000-0000BE030000}"/>
    <cellStyle name="Normal 18 3" xfId="2738" xr:uid="{00000000-0005-0000-0000-0000BF030000}"/>
    <cellStyle name="Normal 18 4" xfId="5377" xr:uid="{00000000-0005-0000-0000-0000C0030000}"/>
    <cellStyle name="Normal 19" xfId="541" xr:uid="{00000000-0005-0000-0000-0000C1030000}"/>
    <cellStyle name="Normal 19 2" xfId="2740" xr:uid="{00000000-0005-0000-0000-0000C2030000}"/>
    <cellStyle name="Normal 19 3" xfId="5379" xr:uid="{00000000-0005-0000-0000-0000C3030000}"/>
    <cellStyle name="Normal 2" xfId="106" xr:uid="{00000000-0005-0000-0000-0000C4030000}"/>
    <cellStyle name="Normal 2 10" xfId="543" xr:uid="{00000000-0005-0000-0000-0000C5030000}"/>
    <cellStyle name="Normal 2 10 2" xfId="2742" xr:uid="{00000000-0005-0000-0000-0000C6030000}"/>
    <cellStyle name="Normal 2 10 3" xfId="5381" xr:uid="{00000000-0005-0000-0000-0000C7030000}"/>
    <cellStyle name="Normal 2 11" xfId="544" xr:uid="{00000000-0005-0000-0000-0000C8030000}"/>
    <cellStyle name="Normal 2 11 2" xfId="2743" xr:uid="{00000000-0005-0000-0000-0000C9030000}"/>
    <cellStyle name="Normal 2 11 3" xfId="5382" xr:uid="{00000000-0005-0000-0000-0000CA030000}"/>
    <cellStyle name="Normal 2 12" xfId="542" xr:uid="{00000000-0005-0000-0000-0000CB030000}"/>
    <cellStyle name="Normal 2 12 2" xfId="1634" xr:uid="{00000000-0005-0000-0000-0000CC030000}"/>
    <cellStyle name="Normal 2 12 2 2" xfId="2460" xr:uid="{00000000-0005-0000-0000-0000CD030000}"/>
    <cellStyle name="Normal 2 12 2 3" xfId="4066" xr:uid="{00000000-0005-0000-0000-0000CE030000}"/>
    <cellStyle name="Normal 2 12 2 4" xfId="4958" xr:uid="{00000000-0005-0000-0000-0000CF030000}"/>
    <cellStyle name="Normal 2 12 3" xfId="1149" xr:uid="{00000000-0005-0000-0000-0000D0030000}"/>
    <cellStyle name="Normal 2 12 3 2" xfId="3583" xr:uid="{00000000-0005-0000-0000-0000D1030000}"/>
    <cellStyle name="Normal 2 12 4" xfId="1982" xr:uid="{00000000-0005-0000-0000-0000D2030000}"/>
    <cellStyle name="Normal 2 12 4 2" xfId="3134" xr:uid="{00000000-0005-0000-0000-0000D3030000}"/>
    <cellStyle name="Normal 2 12 5" xfId="2741" xr:uid="{00000000-0005-0000-0000-0000D4030000}"/>
    <cellStyle name="Normal 2 12 6" xfId="4480" xr:uid="{00000000-0005-0000-0000-0000D5030000}"/>
    <cellStyle name="Normal 2 12 7" xfId="5380" xr:uid="{00000000-0005-0000-0000-0000D6030000}"/>
    <cellStyle name="Normal 2 12 8" xfId="5881" xr:uid="{00000000-0005-0000-0000-0000D7030000}"/>
    <cellStyle name="Normal 2 12 9" xfId="6250" xr:uid="{00000000-0005-0000-0000-0000D8030000}"/>
    <cellStyle name="Normal 2 13" xfId="1705" xr:uid="{00000000-0005-0000-0000-0000D9030000}"/>
    <cellStyle name="Normal 2 13 2" xfId="4169" xr:uid="{00000000-0005-0000-0000-0000DA030000}"/>
    <cellStyle name="Normal 2 14" xfId="2529" xr:uid="{00000000-0005-0000-0000-0000DB030000}"/>
    <cellStyle name="Normal 2 15" xfId="5029" xr:uid="{00000000-0005-0000-0000-0000DC030000}"/>
    <cellStyle name="Normal 2 16" xfId="142" xr:uid="{00000000-0005-0000-0000-0000DD030000}"/>
    <cellStyle name="Normal 2 17" xfId="113" xr:uid="{00000000-0005-0000-0000-0000DE030000}"/>
    <cellStyle name="Normal 2 18" xfId="6419" xr:uid="{00000000-0005-0000-0000-0000DF030000}"/>
    <cellStyle name="Normal 2 2" xfId="143" xr:uid="{00000000-0005-0000-0000-0000E0030000}"/>
    <cellStyle name="Normal 2 2 2" xfId="426" xr:uid="{00000000-0005-0000-0000-0000E1030000}"/>
    <cellStyle name="Normal 2 2 2 2" xfId="2638" xr:uid="{00000000-0005-0000-0000-0000E2030000}"/>
    <cellStyle name="Normal 2 2 2 3" xfId="5317" xr:uid="{00000000-0005-0000-0000-0000E3030000}"/>
    <cellStyle name="Normal 2 2 3" xfId="2532" xr:uid="{00000000-0005-0000-0000-0000E4030000}"/>
    <cellStyle name="Normal 2 2 4" xfId="5030" xr:uid="{00000000-0005-0000-0000-0000E5030000}"/>
    <cellStyle name="Normal 2 3" xfId="156" xr:uid="{00000000-0005-0000-0000-0000E6030000}"/>
    <cellStyle name="Normal 2 3 2" xfId="427" xr:uid="{00000000-0005-0000-0000-0000E7030000}"/>
    <cellStyle name="Normal 2 3 2 2" xfId="2639" xr:uid="{00000000-0005-0000-0000-0000E8030000}"/>
    <cellStyle name="Normal 2 3 2 3" xfId="5318" xr:uid="{00000000-0005-0000-0000-0000E9030000}"/>
    <cellStyle name="Normal 2 3 3" xfId="2531" xr:uid="{00000000-0005-0000-0000-0000EA030000}"/>
    <cellStyle name="Normal 2 3 4" xfId="5036" xr:uid="{00000000-0005-0000-0000-0000EB030000}"/>
    <cellStyle name="Normal 2 4" xfId="428" xr:uid="{00000000-0005-0000-0000-0000EC030000}"/>
    <cellStyle name="Normal 2 4 10" xfId="4453" xr:uid="{00000000-0005-0000-0000-0000ED030000}"/>
    <cellStyle name="Normal 2 4 11" xfId="5319" xr:uid="{00000000-0005-0000-0000-0000EE030000}"/>
    <cellStyle name="Normal 2 4 12" xfId="5854" xr:uid="{00000000-0005-0000-0000-0000EF030000}"/>
    <cellStyle name="Normal 2 4 13" xfId="6223" xr:uid="{00000000-0005-0000-0000-0000F0030000}"/>
    <cellStyle name="Normal 2 4 2" xfId="429" xr:uid="{00000000-0005-0000-0000-0000F1030000}"/>
    <cellStyle name="Normal 2 4 2 10" xfId="5855" xr:uid="{00000000-0005-0000-0000-0000F2030000}"/>
    <cellStyle name="Normal 2 4 2 11" xfId="6224" xr:uid="{00000000-0005-0000-0000-0000F3030000}"/>
    <cellStyle name="Normal 2 4 2 2" xfId="546" xr:uid="{00000000-0005-0000-0000-0000F4030000}"/>
    <cellStyle name="Normal 2 4 2 2 2" xfId="1635" xr:uid="{00000000-0005-0000-0000-0000F5030000}"/>
    <cellStyle name="Normal 2 4 2 2 2 2" xfId="2461" xr:uid="{00000000-0005-0000-0000-0000F6030000}"/>
    <cellStyle name="Normal 2 4 2 2 2 3" xfId="4067" xr:uid="{00000000-0005-0000-0000-0000F7030000}"/>
    <cellStyle name="Normal 2 4 2 2 2 4" xfId="4959" xr:uid="{00000000-0005-0000-0000-0000F8030000}"/>
    <cellStyle name="Normal 2 4 2 2 3" xfId="1150" xr:uid="{00000000-0005-0000-0000-0000F9030000}"/>
    <cellStyle name="Normal 2 4 2 2 3 2" xfId="3584" xr:uid="{00000000-0005-0000-0000-0000FA030000}"/>
    <cellStyle name="Normal 2 4 2 2 4" xfId="1983" xr:uid="{00000000-0005-0000-0000-0000FB030000}"/>
    <cellStyle name="Normal 2 4 2 2 4 2" xfId="3135" xr:uid="{00000000-0005-0000-0000-0000FC030000}"/>
    <cellStyle name="Normal 2 4 2 2 5" xfId="2745" xr:uid="{00000000-0005-0000-0000-0000FD030000}"/>
    <cellStyle name="Normal 2 4 2 2 6" xfId="4481" xr:uid="{00000000-0005-0000-0000-0000FE030000}"/>
    <cellStyle name="Normal 2 4 2 2 7" xfId="5384" xr:uid="{00000000-0005-0000-0000-0000FF030000}"/>
    <cellStyle name="Normal 2 4 2 2 8" xfId="5882" xr:uid="{00000000-0005-0000-0000-000000040000}"/>
    <cellStyle name="Normal 2 4 2 2 9" xfId="6251" xr:uid="{00000000-0005-0000-0000-000001040000}"/>
    <cellStyle name="Normal 2 4 2 3" xfId="1608" xr:uid="{00000000-0005-0000-0000-000002040000}"/>
    <cellStyle name="Normal 2 4 2 3 2" xfId="2434" xr:uid="{00000000-0005-0000-0000-000003040000}"/>
    <cellStyle name="Normal 2 4 2 3 3" xfId="4040" xr:uid="{00000000-0005-0000-0000-000004040000}"/>
    <cellStyle name="Normal 2 4 2 3 4" xfId="4932" xr:uid="{00000000-0005-0000-0000-000005040000}"/>
    <cellStyle name="Normal 2 4 2 4" xfId="1122" xr:uid="{00000000-0005-0000-0000-000006040000}"/>
    <cellStyle name="Normal 2 4 2 4 2" xfId="3556" xr:uid="{00000000-0005-0000-0000-000007040000}"/>
    <cellStyle name="Normal 2 4 2 5" xfId="1956" xr:uid="{00000000-0005-0000-0000-000008040000}"/>
    <cellStyle name="Normal 2 4 2 5 2" xfId="3107" xr:uid="{00000000-0005-0000-0000-000009040000}"/>
    <cellStyle name="Normal 2 4 2 6" xfId="4170" xr:uid="{00000000-0005-0000-0000-00000A040000}"/>
    <cellStyle name="Normal 2 4 2 7" xfId="2641" xr:uid="{00000000-0005-0000-0000-00000B040000}"/>
    <cellStyle name="Normal 2 4 2 8" xfId="4454" xr:uid="{00000000-0005-0000-0000-00000C040000}"/>
    <cellStyle name="Normal 2 4 2 9" xfId="5320" xr:uid="{00000000-0005-0000-0000-00000D040000}"/>
    <cellStyle name="Normal 2 4 3" xfId="547" xr:uid="{00000000-0005-0000-0000-00000E040000}"/>
    <cellStyle name="Normal 2 4 3 10" xfId="6252" xr:uid="{00000000-0005-0000-0000-00000F040000}"/>
    <cellStyle name="Normal 2 4 3 2" xfId="1636" xr:uid="{00000000-0005-0000-0000-000010040000}"/>
    <cellStyle name="Normal 2 4 3 2 2" xfId="2462" xr:uid="{00000000-0005-0000-0000-000011040000}"/>
    <cellStyle name="Normal 2 4 3 2 3" xfId="4068" xr:uid="{00000000-0005-0000-0000-000012040000}"/>
    <cellStyle name="Normal 2 4 3 2 4" xfId="4960" xr:uid="{00000000-0005-0000-0000-000013040000}"/>
    <cellStyle name="Normal 2 4 3 3" xfId="1151" xr:uid="{00000000-0005-0000-0000-000014040000}"/>
    <cellStyle name="Normal 2 4 3 3 2" xfId="3585" xr:uid="{00000000-0005-0000-0000-000015040000}"/>
    <cellStyle name="Normal 2 4 3 4" xfId="1984" xr:uid="{00000000-0005-0000-0000-000016040000}"/>
    <cellStyle name="Normal 2 4 3 4 2" xfId="3136" xr:uid="{00000000-0005-0000-0000-000017040000}"/>
    <cellStyle name="Normal 2 4 3 5" xfId="4171" xr:uid="{00000000-0005-0000-0000-000018040000}"/>
    <cellStyle name="Normal 2 4 3 6" xfId="2746" xr:uid="{00000000-0005-0000-0000-000019040000}"/>
    <cellStyle name="Normal 2 4 3 7" xfId="4482" xr:uid="{00000000-0005-0000-0000-00001A040000}"/>
    <cellStyle name="Normal 2 4 3 8" xfId="5385" xr:uid="{00000000-0005-0000-0000-00001B040000}"/>
    <cellStyle name="Normal 2 4 3 9" xfId="5883" xr:uid="{00000000-0005-0000-0000-00001C040000}"/>
    <cellStyle name="Normal 2 4 4" xfId="548" xr:uid="{00000000-0005-0000-0000-00001D040000}"/>
    <cellStyle name="Normal 2 4 4 2" xfId="2747" xr:uid="{00000000-0005-0000-0000-00001E040000}"/>
    <cellStyle name="Normal 2 4 4 3" xfId="5386" xr:uid="{00000000-0005-0000-0000-00001F040000}"/>
    <cellStyle name="Normal 2 4 5" xfId="545" xr:uid="{00000000-0005-0000-0000-000020040000}"/>
    <cellStyle name="Normal 2 4 5 2" xfId="2744" xr:uid="{00000000-0005-0000-0000-000021040000}"/>
    <cellStyle name="Normal 2 4 5 3" xfId="5383" xr:uid="{00000000-0005-0000-0000-000022040000}"/>
    <cellStyle name="Normal 2 4 6" xfId="1607" xr:uid="{00000000-0005-0000-0000-000023040000}"/>
    <cellStyle name="Normal 2 4 6 2" xfId="2433" xr:uid="{00000000-0005-0000-0000-000024040000}"/>
    <cellStyle name="Normal 2 4 6 3" xfId="4039" xr:uid="{00000000-0005-0000-0000-000025040000}"/>
    <cellStyle name="Normal 2 4 6 4" xfId="4931" xr:uid="{00000000-0005-0000-0000-000026040000}"/>
    <cellStyle name="Normal 2 4 7" xfId="1121" xr:uid="{00000000-0005-0000-0000-000027040000}"/>
    <cellStyle name="Normal 2 4 7 2" xfId="3555" xr:uid="{00000000-0005-0000-0000-000028040000}"/>
    <cellStyle name="Normal 2 4 8" xfId="1955" xr:uid="{00000000-0005-0000-0000-000029040000}"/>
    <cellStyle name="Normal 2 4 8 2" xfId="3106" xr:uid="{00000000-0005-0000-0000-00002A040000}"/>
    <cellStyle name="Normal 2 4 9" xfId="2640" xr:uid="{00000000-0005-0000-0000-00002B040000}"/>
    <cellStyle name="Normal 2 5" xfId="430" xr:uid="{00000000-0005-0000-0000-00002C040000}"/>
    <cellStyle name="Normal 2 5 10" xfId="5321" xr:uid="{00000000-0005-0000-0000-00002D040000}"/>
    <cellStyle name="Normal 2 5 11" xfId="5856" xr:uid="{00000000-0005-0000-0000-00002E040000}"/>
    <cellStyle name="Normal 2 5 12" xfId="6225" xr:uid="{00000000-0005-0000-0000-00002F040000}"/>
    <cellStyle name="Normal 2 5 2" xfId="550" xr:uid="{00000000-0005-0000-0000-000030040000}"/>
    <cellStyle name="Normal 2 5 2 2" xfId="2749" xr:uid="{00000000-0005-0000-0000-000031040000}"/>
    <cellStyle name="Normal 2 5 2 3" xfId="5388" xr:uid="{00000000-0005-0000-0000-000032040000}"/>
    <cellStyle name="Normal 2 5 3" xfId="549" xr:uid="{00000000-0005-0000-0000-000033040000}"/>
    <cellStyle name="Normal 2 5 3 2" xfId="1637" xr:uid="{00000000-0005-0000-0000-000034040000}"/>
    <cellStyle name="Normal 2 5 3 2 2" xfId="2463" xr:uid="{00000000-0005-0000-0000-000035040000}"/>
    <cellStyle name="Normal 2 5 3 2 3" xfId="4069" xr:uid="{00000000-0005-0000-0000-000036040000}"/>
    <cellStyle name="Normal 2 5 3 2 4" xfId="4961" xr:uid="{00000000-0005-0000-0000-000037040000}"/>
    <cellStyle name="Normal 2 5 3 3" xfId="1152" xr:uid="{00000000-0005-0000-0000-000038040000}"/>
    <cellStyle name="Normal 2 5 3 3 2" xfId="3586" xr:uid="{00000000-0005-0000-0000-000039040000}"/>
    <cellStyle name="Normal 2 5 3 4" xfId="1985" xr:uid="{00000000-0005-0000-0000-00003A040000}"/>
    <cellStyle name="Normal 2 5 3 4 2" xfId="3137" xr:uid="{00000000-0005-0000-0000-00003B040000}"/>
    <cellStyle name="Normal 2 5 3 5" xfId="2748" xr:uid="{00000000-0005-0000-0000-00003C040000}"/>
    <cellStyle name="Normal 2 5 3 6" xfId="4483" xr:uid="{00000000-0005-0000-0000-00003D040000}"/>
    <cellStyle name="Normal 2 5 3 7" xfId="5387" xr:uid="{00000000-0005-0000-0000-00003E040000}"/>
    <cellStyle name="Normal 2 5 3 8" xfId="5884" xr:uid="{00000000-0005-0000-0000-00003F040000}"/>
    <cellStyle name="Normal 2 5 3 9" xfId="6253" xr:uid="{00000000-0005-0000-0000-000040040000}"/>
    <cellStyle name="Normal 2 5 4" xfId="1609" xr:uid="{00000000-0005-0000-0000-000041040000}"/>
    <cellStyle name="Normal 2 5 4 2" xfId="2435" xr:uid="{00000000-0005-0000-0000-000042040000}"/>
    <cellStyle name="Normal 2 5 4 3" xfId="4041" xr:uid="{00000000-0005-0000-0000-000043040000}"/>
    <cellStyle name="Normal 2 5 4 4" xfId="4933" xr:uid="{00000000-0005-0000-0000-000044040000}"/>
    <cellStyle name="Normal 2 5 5" xfId="1123" xr:uid="{00000000-0005-0000-0000-000045040000}"/>
    <cellStyle name="Normal 2 5 5 2" xfId="3557" xr:uid="{00000000-0005-0000-0000-000046040000}"/>
    <cellStyle name="Normal 2 5 6" xfId="1957" xr:uid="{00000000-0005-0000-0000-000047040000}"/>
    <cellStyle name="Normal 2 5 6 2" xfId="3108" xr:uid="{00000000-0005-0000-0000-000048040000}"/>
    <cellStyle name="Normal 2 5 7" xfId="4172" xr:uid="{00000000-0005-0000-0000-000049040000}"/>
    <cellStyle name="Normal 2 5 8" xfId="2642" xr:uid="{00000000-0005-0000-0000-00004A040000}"/>
    <cellStyle name="Normal 2 5 9" xfId="4455" xr:uid="{00000000-0005-0000-0000-00004B040000}"/>
    <cellStyle name="Normal 2 6" xfId="431" xr:uid="{00000000-0005-0000-0000-00004C040000}"/>
    <cellStyle name="Normal 2 6 10" xfId="5857" xr:uid="{00000000-0005-0000-0000-00004D040000}"/>
    <cellStyle name="Normal 2 6 11" xfId="6226" xr:uid="{00000000-0005-0000-0000-00004E040000}"/>
    <cellStyle name="Normal 2 6 2" xfId="552" xr:uid="{00000000-0005-0000-0000-00004F040000}"/>
    <cellStyle name="Normal 2 6 2 2" xfId="2751" xr:uid="{00000000-0005-0000-0000-000050040000}"/>
    <cellStyle name="Normal 2 6 2 3" xfId="5390" xr:uid="{00000000-0005-0000-0000-000051040000}"/>
    <cellStyle name="Normal 2 6 3" xfId="551" xr:uid="{00000000-0005-0000-0000-000052040000}"/>
    <cellStyle name="Normal 2 6 3 2" xfId="2750" xr:uid="{00000000-0005-0000-0000-000053040000}"/>
    <cellStyle name="Normal 2 6 3 3" xfId="5389" xr:uid="{00000000-0005-0000-0000-000054040000}"/>
    <cellStyle name="Normal 2 6 4" xfId="1610" xr:uid="{00000000-0005-0000-0000-000055040000}"/>
    <cellStyle name="Normal 2 6 4 2" xfId="2436" xr:uid="{00000000-0005-0000-0000-000056040000}"/>
    <cellStyle name="Normal 2 6 4 3" xfId="4042" xr:uid="{00000000-0005-0000-0000-000057040000}"/>
    <cellStyle name="Normal 2 6 4 4" xfId="4934" xr:uid="{00000000-0005-0000-0000-000058040000}"/>
    <cellStyle name="Normal 2 6 5" xfId="1124" xr:uid="{00000000-0005-0000-0000-000059040000}"/>
    <cellStyle name="Normal 2 6 5 2" xfId="3558" xr:uid="{00000000-0005-0000-0000-00005A040000}"/>
    <cellStyle name="Normal 2 6 6" xfId="1958" xr:uid="{00000000-0005-0000-0000-00005B040000}"/>
    <cellStyle name="Normal 2 6 6 2" xfId="3109" xr:uid="{00000000-0005-0000-0000-00005C040000}"/>
    <cellStyle name="Normal 2 6 7" xfId="2643" xr:uid="{00000000-0005-0000-0000-00005D040000}"/>
    <cellStyle name="Normal 2 6 8" xfId="4456" xr:uid="{00000000-0005-0000-0000-00005E040000}"/>
    <cellStyle name="Normal 2 6 9" xfId="5322" xr:uid="{00000000-0005-0000-0000-00005F040000}"/>
    <cellStyle name="Normal 2 7" xfId="553" xr:uid="{00000000-0005-0000-0000-000060040000}"/>
    <cellStyle name="Normal 2 7 2" xfId="554" xr:uid="{00000000-0005-0000-0000-000061040000}"/>
    <cellStyle name="Normal 2 7 2 2" xfId="2753" xr:uid="{00000000-0005-0000-0000-000062040000}"/>
    <cellStyle name="Normal 2 7 2 3" xfId="5392" xr:uid="{00000000-0005-0000-0000-000063040000}"/>
    <cellStyle name="Normal 2 7 3" xfId="2752" xr:uid="{00000000-0005-0000-0000-000064040000}"/>
    <cellStyle name="Normal 2 7 4" xfId="5391" xr:uid="{00000000-0005-0000-0000-000065040000}"/>
    <cellStyle name="Normal 2 8" xfId="555" xr:uid="{00000000-0005-0000-0000-000066040000}"/>
    <cellStyle name="Normal 2 8 2" xfId="556" xr:uid="{00000000-0005-0000-0000-000067040000}"/>
    <cellStyle name="Normal 2 8 2 2" xfId="557" xr:uid="{00000000-0005-0000-0000-000068040000}"/>
    <cellStyle name="Normal 2 8 2 2 2" xfId="2756" xr:uid="{00000000-0005-0000-0000-000069040000}"/>
    <cellStyle name="Normal 2 8 2 2 3" xfId="5395" xr:uid="{00000000-0005-0000-0000-00006A040000}"/>
    <cellStyle name="Normal 2 8 2 3" xfId="2755" xr:uid="{00000000-0005-0000-0000-00006B040000}"/>
    <cellStyle name="Normal 2 8 2 4" xfId="5394" xr:uid="{00000000-0005-0000-0000-00006C040000}"/>
    <cellStyle name="Normal 2 8 2_Table 2 (Current Dollars)" xfId="558" xr:uid="{00000000-0005-0000-0000-00006D040000}"/>
    <cellStyle name="Normal 2 8 3" xfId="2754" xr:uid="{00000000-0005-0000-0000-00006E040000}"/>
    <cellStyle name="Normal 2 8 4" xfId="5393" xr:uid="{00000000-0005-0000-0000-00006F040000}"/>
    <cellStyle name="Normal 2 9" xfId="559" xr:uid="{00000000-0005-0000-0000-000070040000}"/>
    <cellStyle name="Normal 2 9 2" xfId="2757" xr:uid="{00000000-0005-0000-0000-000071040000}"/>
    <cellStyle name="Normal 2 9 3" xfId="5396" xr:uid="{00000000-0005-0000-0000-000072040000}"/>
    <cellStyle name="Normal 2_Table 2 (Current Dollars)" xfId="560" xr:uid="{00000000-0005-0000-0000-000073040000}"/>
    <cellStyle name="Normal 20" xfId="561" xr:uid="{00000000-0005-0000-0000-000074040000}"/>
    <cellStyle name="Normal 20 2" xfId="2758" xr:uid="{00000000-0005-0000-0000-000075040000}"/>
    <cellStyle name="Normal 20 3" xfId="5397" xr:uid="{00000000-0005-0000-0000-000076040000}"/>
    <cellStyle name="Normal 21" xfId="562" xr:uid="{00000000-0005-0000-0000-000077040000}"/>
    <cellStyle name="Normal 21 2" xfId="563" xr:uid="{00000000-0005-0000-0000-000078040000}"/>
    <cellStyle name="Normal 21 2 2" xfId="2760" xr:uid="{00000000-0005-0000-0000-000079040000}"/>
    <cellStyle name="Normal 21 2 3" xfId="5399" xr:uid="{00000000-0005-0000-0000-00007A040000}"/>
    <cellStyle name="Normal 21 3" xfId="2759" xr:uid="{00000000-0005-0000-0000-00007B040000}"/>
    <cellStyle name="Normal 21 4" xfId="5398" xr:uid="{00000000-0005-0000-0000-00007C040000}"/>
    <cellStyle name="Normal 22" xfId="564" xr:uid="{00000000-0005-0000-0000-00007D040000}"/>
    <cellStyle name="Normal 22 2" xfId="565" xr:uid="{00000000-0005-0000-0000-00007E040000}"/>
    <cellStyle name="Normal 22 2 2" xfId="2762" xr:uid="{00000000-0005-0000-0000-00007F040000}"/>
    <cellStyle name="Normal 22 2 3" xfId="5401" xr:uid="{00000000-0005-0000-0000-000080040000}"/>
    <cellStyle name="Normal 22 3" xfId="2761" xr:uid="{00000000-0005-0000-0000-000081040000}"/>
    <cellStyle name="Normal 22 4" xfId="5400" xr:uid="{00000000-0005-0000-0000-000082040000}"/>
    <cellStyle name="Normal 23" xfId="566" xr:uid="{00000000-0005-0000-0000-000083040000}"/>
    <cellStyle name="Normal 23 2" xfId="567" xr:uid="{00000000-0005-0000-0000-000084040000}"/>
    <cellStyle name="Normal 23 2 2" xfId="2764" xr:uid="{00000000-0005-0000-0000-000085040000}"/>
    <cellStyle name="Normal 23 2 3" xfId="5403" xr:uid="{00000000-0005-0000-0000-000086040000}"/>
    <cellStyle name="Normal 23 3" xfId="2763" xr:uid="{00000000-0005-0000-0000-000087040000}"/>
    <cellStyle name="Normal 23 4" xfId="5402" xr:uid="{00000000-0005-0000-0000-000088040000}"/>
    <cellStyle name="Normal 24" xfId="568" xr:uid="{00000000-0005-0000-0000-000089040000}"/>
    <cellStyle name="Normal 24 2" xfId="569" xr:uid="{00000000-0005-0000-0000-00008A040000}"/>
    <cellStyle name="Normal 24 2 2" xfId="2766" xr:uid="{00000000-0005-0000-0000-00008B040000}"/>
    <cellStyle name="Normal 24 2 3" xfId="5405" xr:uid="{00000000-0005-0000-0000-00008C040000}"/>
    <cellStyle name="Normal 24 3" xfId="2765" xr:uid="{00000000-0005-0000-0000-00008D040000}"/>
    <cellStyle name="Normal 24 4" xfId="5404" xr:uid="{00000000-0005-0000-0000-00008E040000}"/>
    <cellStyle name="Normal 25" xfId="570" xr:uid="{00000000-0005-0000-0000-00008F040000}"/>
    <cellStyle name="Normal 25 2" xfId="571" xr:uid="{00000000-0005-0000-0000-000090040000}"/>
    <cellStyle name="Normal 25 2 2" xfId="2768" xr:uid="{00000000-0005-0000-0000-000091040000}"/>
    <cellStyle name="Normal 25 2 3" xfId="5407" xr:uid="{00000000-0005-0000-0000-000092040000}"/>
    <cellStyle name="Normal 25 3" xfId="2767" xr:uid="{00000000-0005-0000-0000-000093040000}"/>
    <cellStyle name="Normal 25 4" xfId="5406" xr:uid="{00000000-0005-0000-0000-000094040000}"/>
    <cellStyle name="Normal 26" xfId="572" xr:uid="{00000000-0005-0000-0000-000095040000}"/>
    <cellStyle name="Normal 26 2" xfId="573" xr:uid="{00000000-0005-0000-0000-000096040000}"/>
    <cellStyle name="Normal 26 2 2" xfId="2770" xr:uid="{00000000-0005-0000-0000-000097040000}"/>
    <cellStyle name="Normal 26 2 3" xfId="5409" xr:uid="{00000000-0005-0000-0000-000098040000}"/>
    <cellStyle name="Normal 26 3" xfId="2769" xr:uid="{00000000-0005-0000-0000-000099040000}"/>
    <cellStyle name="Normal 26 4" xfId="5408" xr:uid="{00000000-0005-0000-0000-00009A040000}"/>
    <cellStyle name="Normal 27" xfId="574" xr:uid="{00000000-0005-0000-0000-00009B040000}"/>
    <cellStyle name="Normal 27 2" xfId="575" xr:uid="{00000000-0005-0000-0000-00009C040000}"/>
    <cellStyle name="Normal 27 2 2" xfId="2772" xr:uid="{00000000-0005-0000-0000-00009D040000}"/>
    <cellStyle name="Normal 27 2 3" xfId="5411" xr:uid="{00000000-0005-0000-0000-00009E040000}"/>
    <cellStyle name="Normal 27 3" xfId="2771" xr:uid="{00000000-0005-0000-0000-00009F040000}"/>
    <cellStyle name="Normal 27 4" xfId="5410" xr:uid="{00000000-0005-0000-0000-0000A0040000}"/>
    <cellStyle name="Normal 28" xfId="576" xr:uid="{00000000-0005-0000-0000-0000A1040000}"/>
    <cellStyle name="Normal 28 2" xfId="577" xr:uid="{00000000-0005-0000-0000-0000A2040000}"/>
    <cellStyle name="Normal 28 2 2" xfId="2774" xr:uid="{00000000-0005-0000-0000-0000A3040000}"/>
    <cellStyle name="Normal 28 2 3" xfId="5413" xr:uid="{00000000-0005-0000-0000-0000A4040000}"/>
    <cellStyle name="Normal 28 3" xfId="2773" xr:uid="{00000000-0005-0000-0000-0000A5040000}"/>
    <cellStyle name="Normal 28 4" xfId="5412" xr:uid="{00000000-0005-0000-0000-0000A6040000}"/>
    <cellStyle name="Normal 29" xfId="578" xr:uid="{00000000-0005-0000-0000-0000A7040000}"/>
    <cellStyle name="Normal 29 2" xfId="579" xr:uid="{00000000-0005-0000-0000-0000A8040000}"/>
    <cellStyle name="Normal 29 2 2" xfId="2776" xr:uid="{00000000-0005-0000-0000-0000A9040000}"/>
    <cellStyle name="Normal 29 2 3" xfId="5415" xr:uid="{00000000-0005-0000-0000-0000AA040000}"/>
    <cellStyle name="Normal 29 3" xfId="2775" xr:uid="{00000000-0005-0000-0000-0000AB040000}"/>
    <cellStyle name="Normal 29 4" xfId="5414" xr:uid="{00000000-0005-0000-0000-0000AC040000}"/>
    <cellStyle name="Normal 3" xfId="108" xr:uid="{00000000-0005-0000-0000-0000AD040000}"/>
    <cellStyle name="Normal 3 10" xfId="1209" xr:uid="{00000000-0005-0000-0000-0000AE040000}"/>
    <cellStyle name="Normal 3 10 2" xfId="2035" xr:uid="{00000000-0005-0000-0000-0000AF040000}"/>
    <cellStyle name="Normal 3 10 3" xfId="3641" xr:uid="{00000000-0005-0000-0000-0000B0040000}"/>
    <cellStyle name="Normal 3 10 4" xfId="4533" xr:uid="{00000000-0005-0000-0000-0000B1040000}"/>
    <cellStyle name="Normal 3 11" xfId="1309" xr:uid="{00000000-0005-0000-0000-0000B2040000}"/>
    <cellStyle name="Normal 3 11 2" xfId="2135" xr:uid="{00000000-0005-0000-0000-0000B3040000}"/>
    <cellStyle name="Normal 3 11 3" xfId="3741" xr:uid="{00000000-0005-0000-0000-0000B4040000}"/>
    <cellStyle name="Normal 3 11 4" xfId="4633" xr:uid="{00000000-0005-0000-0000-0000B5040000}"/>
    <cellStyle name="Normal 3 12" xfId="1371" xr:uid="{00000000-0005-0000-0000-0000B6040000}"/>
    <cellStyle name="Normal 3 12 2" xfId="2197" xr:uid="{00000000-0005-0000-0000-0000B7040000}"/>
    <cellStyle name="Normal 3 12 3" xfId="3803" xr:uid="{00000000-0005-0000-0000-0000B8040000}"/>
    <cellStyle name="Normal 3 12 4" xfId="4695" xr:uid="{00000000-0005-0000-0000-0000B9040000}"/>
    <cellStyle name="Normal 3 13" xfId="1704" xr:uid="{00000000-0005-0000-0000-0000BA040000}"/>
    <cellStyle name="Normal 3 14" xfId="2533" xr:uid="{00000000-0005-0000-0000-0000BB040000}"/>
    <cellStyle name="Normal 3 15" xfId="5031" xr:uid="{00000000-0005-0000-0000-0000BC040000}"/>
    <cellStyle name="Normal 3 16" xfId="144" xr:uid="{00000000-0005-0000-0000-0000BD040000}"/>
    <cellStyle name="Normal 3 17" xfId="6418" xr:uid="{00000000-0005-0000-0000-0000BE040000}"/>
    <cellStyle name="Normal 3 2" xfId="145" xr:uid="{00000000-0005-0000-0000-0000BF040000}"/>
    <cellStyle name="Normal 3 2 2" xfId="432" xr:uid="{00000000-0005-0000-0000-0000C0040000}"/>
    <cellStyle name="Normal 3 2 2 10" xfId="5858" xr:uid="{00000000-0005-0000-0000-0000C1040000}"/>
    <cellStyle name="Normal 3 2 2 11" xfId="6227" xr:uid="{00000000-0005-0000-0000-0000C2040000}"/>
    <cellStyle name="Normal 3 2 2 2" xfId="582" xr:uid="{00000000-0005-0000-0000-0000C3040000}"/>
    <cellStyle name="Normal 3 2 2 2 2" xfId="1639" xr:uid="{00000000-0005-0000-0000-0000C4040000}"/>
    <cellStyle name="Normal 3 2 2 2 2 2" xfId="2465" xr:uid="{00000000-0005-0000-0000-0000C5040000}"/>
    <cellStyle name="Normal 3 2 2 2 2 3" xfId="4071" xr:uid="{00000000-0005-0000-0000-0000C6040000}"/>
    <cellStyle name="Normal 3 2 2 2 2 4" xfId="4963" xr:uid="{00000000-0005-0000-0000-0000C7040000}"/>
    <cellStyle name="Normal 3 2 2 2 3" xfId="1154" xr:uid="{00000000-0005-0000-0000-0000C8040000}"/>
    <cellStyle name="Normal 3 2 2 2 3 2" xfId="3588" xr:uid="{00000000-0005-0000-0000-0000C9040000}"/>
    <cellStyle name="Normal 3 2 2 2 4" xfId="1987" xr:uid="{00000000-0005-0000-0000-0000CA040000}"/>
    <cellStyle name="Normal 3 2 2 2 4 2" xfId="3139" xr:uid="{00000000-0005-0000-0000-0000CB040000}"/>
    <cellStyle name="Normal 3 2 2 2 5" xfId="2779" xr:uid="{00000000-0005-0000-0000-0000CC040000}"/>
    <cellStyle name="Normal 3 2 2 2 6" xfId="4485" xr:uid="{00000000-0005-0000-0000-0000CD040000}"/>
    <cellStyle name="Normal 3 2 2 2 7" xfId="5418" xr:uid="{00000000-0005-0000-0000-0000CE040000}"/>
    <cellStyle name="Normal 3 2 2 2 8" xfId="5886" xr:uid="{00000000-0005-0000-0000-0000CF040000}"/>
    <cellStyle name="Normal 3 2 2 2 9" xfId="6255" xr:uid="{00000000-0005-0000-0000-0000D0040000}"/>
    <cellStyle name="Normal 3 2 2 3" xfId="1611" xr:uid="{00000000-0005-0000-0000-0000D1040000}"/>
    <cellStyle name="Normal 3 2 2 3 2" xfId="2437" xr:uid="{00000000-0005-0000-0000-0000D2040000}"/>
    <cellStyle name="Normal 3 2 2 3 3" xfId="4043" xr:uid="{00000000-0005-0000-0000-0000D3040000}"/>
    <cellStyle name="Normal 3 2 2 3 4" xfId="4935" xr:uid="{00000000-0005-0000-0000-0000D4040000}"/>
    <cellStyle name="Normal 3 2 2 4" xfId="1125" xr:uid="{00000000-0005-0000-0000-0000D5040000}"/>
    <cellStyle name="Normal 3 2 2 4 2" xfId="3559" xr:uid="{00000000-0005-0000-0000-0000D6040000}"/>
    <cellStyle name="Normal 3 2 2 5" xfId="1959" xr:uid="{00000000-0005-0000-0000-0000D7040000}"/>
    <cellStyle name="Normal 3 2 2 5 2" xfId="3110" xr:uid="{00000000-0005-0000-0000-0000D8040000}"/>
    <cellStyle name="Normal 3 2 2 6" xfId="4174" xr:uid="{00000000-0005-0000-0000-0000D9040000}"/>
    <cellStyle name="Normal 3 2 2 7" xfId="2644" xr:uid="{00000000-0005-0000-0000-0000DA040000}"/>
    <cellStyle name="Normal 3 2 2 8" xfId="4457" xr:uid="{00000000-0005-0000-0000-0000DB040000}"/>
    <cellStyle name="Normal 3 2 2 9" xfId="5323" xr:uid="{00000000-0005-0000-0000-0000DC040000}"/>
    <cellStyle name="Normal 3 2 3" xfId="433" xr:uid="{00000000-0005-0000-0000-0000DD040000}"/>
    <cellStyle name="Normal 3 2 3 2" xfId="1612" xr:uid="{00000000-0005-0000-0000-0000DE040000}"/>
    <cellStyle name="Normal 3 2 3 2 2" xfId="2438" xr:uid="{00000000-0005-0000-0000-0000DF040000}"/>
    <cellStyle name="Normal 3 2 3 2 3" xfId="4044" xr:uid="{00000000-0005-0000-0000-0000E0040000}"/>
    <cellStyle name="Normal 3 2 3 2 4" xfId="4936" xr:uid="{00000000-0005-0000-0000-0000E1040000}"/>
    <cellStyle name="Normal 3 2 3 3" xfId="1126" xr:uid="{00000000-0005-0000-0000-0000E2040000}"/>
    <cellStyle name="Normal 3 2 3 3 2" xfId="3560" xr:uid="{00000000-0005-0000-0000-0000E3040000}"/>
    <cellStyle name="Normal 3 2 3 4" xfId="1960" xr:uid="{00000000-0005-0000-0000-0000E4040000}"/>
    <cellStyle name="Normal 3 2 3 4 2" xfId="3111" xr:uid="{00000000-0005-0000-0000-0000E5040000}"/>
    <cellStyle name="Normal 3 2 3 5" xfId="2645" xr:uid="{00000000-0005-0000-0000-0000E6040000}"/>
    <cellStyle name="Normal 3 2 3 6" xfId="4458" xr:uid="{00000000-0005-0000-0000-0000E7040000}"/>
    <cellStyle name="Normal 3 2 3 7" xfId="5324" xr:uid="{00000000-0005-0000-0000-0000E8040000}"/>
    <cellStyle name="Normal 3 2 3 8" xfId="5859" xr:uid="{00000000-0005-0000-0000-0000E9040000}"/>
    <cellStyle name="Normal 3 2 3 9" xfId="6228" xr:uid="{00000000-0005-0000-0000-0000EA040000}"/>
    <cellStyle name="Normal 3 2 4" xfId="581" xr:uid="{00000000-0005-0000-0000-0000EB040000}"/>
    <cellStyle name="Normal 3 2 4 2" xfId="1638" xr:uid="{00000000-0005-0000-0000-0000EC040000}"/>
    <cellStyle name="Normal 3 2 4 2 2" xfId="2464" xr:uid="{00000000-0005-0000-0000-0000ED040000}"/>
    <cellStyle name="Normal 3 2 4 2 3" xfId="4070" xr:uid="{00000000-0005-0000-0000-0000EE040000}"/>
    <cellStyle name="Normal 3 2 4 2 4" xfId="4962" xr:uid="{00000000-0005-0000-0000-0000EF040000}"/>
    <cellStyle name="Normal 3 2 4 3" xfId="1153" xr:uid="{00000000-0005-0000-0000-0000F0040000}"/>
    <cellStyle name="Normal 3 2 4 3 2" xfId="3587" xr:uid="{00000000-0005-0000-0000-0000F1040000}"/>
    <cellStyle name="Normal 3 2 4 4" xfId="1986" xr:uid="{00000000-0005-0000-0000-0000F2040000}"/>
    <cellStyle name="Normal 3 2 4 4 2" xfId="3138" xr:uid="{00000000-0005-0000-0000-0000F3040000}"/>
    <cellStyle name="Normal 3 2 4 5" xfId="2778" xr:uid="{00000000-0005-0000-0000-0000F4040000}"/>
    <cellStyle name="Normal 3 2 4 6" xfId="4484" xr:uid="{00000000-0005-0000-0000-0000F5040000}"/>
    <cellStyle name="Normal 3 2 4 7" xfId="5417" xr:uid="{00000000-0005-0000-0000-0000F6040000}"/>
    <cellStyle name="Normal 3 2 4 8" xfId="5885" xr:uid="{00000000-0005-0000-0000-0000F7040000}"/>
    <cellStyle name="Normal 3 2 4 9" xfId="6254" xr:uid="{00000000-0005-0000-0000-0000F8040000}"/>
    <cellStyle name="Normal 3 2 5" xfId="4173" xr:uid="{00000000-0005-0000-0000-0000F9040000}"/>
    <cellStyle name="Normal 3 2 6" xfId="2534" xr:uid="{00000000-0005-0000-0000-0000FA040000}"/>
    <cellStyle name="Normal 3 2 7" xfId="5032" xr:uid="{00000000-0005-0000-0000-0000FB040000}"/>
    <cellStyle name="Normal 3 3" xfId="177" xr:uid="{00000000-0005-0000-0000-0000FC040000}"/>
    <cellStyle name="Normal 3 3 2" xfId="584" xr:uid="{00000000-0005-0000-0000-0000FD040000}"/>
    <cellStyle name="Normal 3 3 2 2" xfId="2781" xr:uid="{00000000-0005-0000-0000-0000FE040000}"/>
    <cellStyle name="Normal 3 3 2 3" xfId="5420" xr:uid="{00000000-0005-0000-0000-0000FF040000}"/>
    <cellStyle name="Normal 3 3 3" xfId="583" xr:uid="{00000000-0005-0000-0000-000000050000}"/>
    <cellStyle name="Normal 3 3 3 2" xfId="2780" xr:uid="{00000000-0005-0000-0000-000001050000}"/>
    <cellStyle name="Normal 3 3 3 3" xfId="5419" xr:uid="{00000000-0005-0000-0000-000002050000}"/>
    <cellStyle name="Normal 3 3 4" xfId="2538" xr:uid="{00000000-0005-0000-0000-000003050000}"/>
    <cellStyle name="Normal 3 3 5" xfId="5046" xr:uid="{00000000-0005-0000-0000-000004050000}"/>
    <cellStyle name="Normal 3 4" xfId="180" xr:uid="{00000000-0005-0000-0000-000005050000}"/>
    <cellStyle name="Normal 3 4 10" xfId="1210" xr:uid="{00000000-0005-0000-0000-000006050000}"/>
    <cellStyle name="Normal 3 4 10 2" xfId="2036" xr:uid="{00000000-0005-0000-0000-000007050000}"/>
    <cellStyle name="Normal 3 4 10 3" xfId="3642" xr:uid="{00000000-0005-0000-0000-000008050000}"/>
    <cellStyle name="Normal 3 4 10 4" xfId="4534" xr:uid="{00000000-0005-0000-0000-000009050000}"/>
    <cellStyle name="Normal 3 4 11" xfId="1310" xr:uid="{00000000-0005-0000-0000-00000A050000}"/>
    <cellStyle name="Normal 3 4 11 2" xfId="2136" xr:uid="{00000000-0005-0000-0000-00000B050000}"/>
    <cellStyle name="Normal 3 4 11 3" xfId="3742" xr:uid="{00000000-0005-0000-0000-00000C050000}"/>
    <cellStyle name="Normal 3 4 11 4" xfId="4634" xr:uid="{00000000-0005-0000-0000-00000D050000}"/>
    <cellStyle name="Normal 3 4 12" xfId="1372" xr:uid="{00000000-0005-0000-0000-00000E050000}"/>
    <cellStyle name="Normal 3 4 12 2" xfId="2198" xr:uid="{00000000-0005-0000-0000-00000F050000}"/>
    <cellStyle name="Normal 3 4 12 3" xfId="3804" xr:uid="{00000000-0005-0000-0000-000010050000}"/>
    <cellStyle name="Normal 3 4 12 4" xfId="4696" xr:uid="{00000000-0005-0000-0000-000011050000}"/>
    <cellStyle name="Normal 3 4 13" xfId="1671" xr:uid="{00000000-0005-0000-0000-000012050000}"/>
    <cellStyle name="Normal 3 4 13 2" xfId="2497" xr:uid="{00000000-0005-0000-0000-000013050000}"/>
    <cellStyle name="Normal 3 4 13 3" xfId="4103" xr:uid="{00000000-0005-0000-0000-000014050000}"/>
    <cellStyle name="Normal 3 4 13 4" xfId="4995" xr:uid="{00000000-0005-0000-0000-000015050000}"/>
    <cellStyle name="Normal 3 4 14" xfId="873" xr:uid="{00000000-0005-0000-0000-000016050000}"/>
    <cellStyle name="Normal 3 4 14 2" xfId="3307" xr:uid="{00000000-0005-0000-0000-000017050000}"/>
    <cellStyle name="Normal 3 4 15" xfId="1713" xr:uid="{00000000-0005-0000-0000-000018050000}"/>
    <cellStyle name="Normal 3 4 15 2" xfId="2921" xr:uid="{00000000-0005-0000-0000-000019050000}"/>
    <cellStyle name="Normal 3 4 16" xfId="2539" xr:uid="{00000000-0005-0000-0000-00001A050000}"/>
    <cellStyle name="Normal 3 4 17" xfId="4211" xr:uid="{00000000-0005-0000-0000-00001B050000}"/>
    <cellStyle name="Normal 3 4 18" xfId="5047" xr:uid="{00000000-0005-0000-0000-00001C050000}"/>
    <cellStyle name="Normal 3 4 19" xfId="5685" xr:uid="{00000000-0005-0000-0000-00001D050000}"/>
    <cellStyle name="Normal 3 4 2" xfId="184" xr:uid="{00000000-0005-0000-0000-00001E050000}"/>
    <cellStyle name="Normal 3 4 2 10" xfId="1312" xr:uid="{00000000-0005-0000-0000-00001F050000}"/>
    <cellStyle name="Normal 3 4 2 10 2" xfId="2138" xr:uid="{00000000-0005-0000-0000-000020050000}"/>
    <cellStyle name="Normal 3 4 2 10 3" xfId="3744" xr:uid="{00000000-0005-0000-0000-000021050000}"/>
    <cellStyle name="Normal 3 4 2 10 4" xfId="4636" xr:uid="{00000000-0005-0000-0000-000022050000}"/>
    <cellStyle name="Normal 3 4 2 11" xfId="1374" xr:uid="{00000000-0005-0000-0000-000023050000}"/>
    <cellStyle name="Normal 3 4 2 11 2" xfId="2200" xr:uid="{00000000-0005-0000-0000-000024050000}"/>
    <cellStyle name="Normal 3 4 2 11 3" xfId="3806" xr:uid="{00000000-0005-0000-0000-000025050000}"/>
    <cellStyle name="Normal 3 4 2 11 4" xfId="4698" xr:uid="{00000000-0005-0000-0000-000026050000}"/>
    <cellStyle name="Normal 3 4 2 12" xfId="1673" xr:uid="{00000000-0005-0000-0000-000027050000}"/>
    <cellStyle name="Normal 3 4 2 12 2" xfId="2499" xr:uid="{00000000-0005-0000-0000-000028050000}"/>
    <cellStyle name="Normal 3 4 2 12 3" xfId="4105" xr:uid="{00000000-0005-0000-0000-000029050000}"/>
    <cellStyle name="Normal 3 4 2 12 4" xfId="4997" xr:uid="{00000000-0005-0000-0000-00002A050000}"/>
    <cellStyle name="Normal 3 4 2 13" xfId="875" xr:uid="{00000000-0005-0000-0000-00002B050000}"/>
    <cellStyle name="Normal 3 4 2 13 2" xfId="3309" xr:uid="{00000000-0005-0000-0000-00002C050000}"/>
    <cellStyle name="Normal 3 4 2 14" xfId="1715" xr:uid="{00000000-0005-0000-0000-00002D050000}"/>
    <cellStyle name="Normal 3 4 2 14 2" xfId="2924" xr:uid="{00000000-0005-0000-0000-00002E050000}"/>
    <cellStyle name="Normal 3 4 2 15" xfId="4175" xr:uid="{00000000-0005-0000-0000-00002F050000}"/>
    <cellStyle name="Normal 3 4 2 16" xfId="2542" xr:uid="{00000000-0005-0000-0000-000030050000}"/>
    <cellStyle name="Normal 3 4 2 17" xfId="4213" xr:uid="{00000000-0005-0000-0000-000031050000}"/>
    <cellStyle name="Normal 3 4 2 18" xfId="5050" xr:uid="{00000000-0005-0000-0000-000032050000}"/>
    <cellStyle name="Normal 3 4 2 19" xfId="5687" xr:uid="{00000000-0005-0000-0000-000033050000}"/>
    <cellStyle name="Normal 3 4 2 2" xfId="188" xr:uid="{00000000-0005-0000-0000-000034050000}"/>
    <cellStyle name="Normal 3 4 2 2 10" xfId="1378" xr:uid="{00000000-0005-0000-0000-000035050000}"/>
    <cellStyle name="Normal 3 4 2 2 10 2" xfId="2204" xr:uid="{00000000-0005-0000-0000-000036050000}"/>
    <cellStyle name="Normal 3 4 2 2 10 3" xfId="3810" xr:uid="{00000000-0005-0000-0000-000037050000}"/>
    <cellStyle name="Normal 3 4 2 2 10 4" xfId="4702" xr:uid="{00000000-0005-0000-0000-000038050000}"/>
    <cellStyle name="Normal 3 4 2 2 11" xfId="1677" xr:uid="{00000000-0005-0000-0000-000039050000}"/>
    <cellStyle name="Normal 3 4 2 2 11 2" xfId="2503" xr:uid="{00000000-0005-0000-0000-00003A050000}"/>
    <cellStyle name="Normal 3 4 2 2 11 3" xfId="4109" xr:uid="{00000000-0005-0000-0000-00003B050000}"/>
    <cellStyle name="Normal 3 4 2 2 11 4" xfId="5001" xr:uid="{00000000-0005-0000-0000-00003C050000}"/>
    <cellStyle name="Normal 3 4 2 2 12" xfId="879" xr:uid="{00000000-0005-0000-0000-00003D050000}"/>
    <cellStyle name="Normal 3 4 2 2 12 2" xfId="3313" xr:uid="{00000000-0005-0000-0000-00003E050000}"/>
    <cellStyle name="Normal 3 4 2 2 13" xfId="1719" xr:uid="{00000000-0005-0000-0000-00003F050000}"/>
    <cellStyle name="Normal 3 4 2 2 13 2" xfId="2928" xr:uid="{00000000-0005-0000-0000-000040050000}"/>
    <cellStyle name="Normal 3 4 2 2 14" xfId="2546" xr:uid="{00000000-0005-0000-0000-000041050000}"/>
    <cellStyle name="Normal 3 4 2 2 15" xfId="4217" xr:uid="{00000000-0005-0000-0000-000042050000}"/>
    <cellStyle name="Normal 3 4 2 2 16" xfId="5054" xr:uid="{00000000-0005-0000-0000-000043050000}"/>
    <cellStyle name="Normal 3 4 2 2 17" xfId="5691" xr:uid="{00000000-0005-0000-0000-000044050000}"/>
    <cellStyle name="Normal 3 4 2 2 18" xfId="6059" xr:uid="{00000000-0005-0000-0000-000045050000}"/>
    <cellStyle name="Normal 3 4 2 2 2" xfId="218" xr:uid="{00000000-0005-0000-0000-000046050000}"/>
    <cellStyle name="Normal 3 4 2 2 2 10" xfId="887" xr:uid="{00000000-0005-0000-0000-000047050000}"/>
    <cellStyle name="Normal 3 4 2 2 2 10 2" xfId="3321" xr:uid="{00000000-0005-0000-0000-000048050000}"/>
    <cellStyle name="Normal 3 4 2 2 2 11" xfId="1727" xr:uid="{00000000-0005-0000-0000-000049050000}"/>
    <cellStyle name="Normal 3 4 2 2 2 11 2" xfId="2958" xr:uid="{00000000-0005-0000-0000-00004A050000}"/>
    <cellStyle name="Normal 3 4 2 2 2 12" xfId="2554" xr:uid="{00000000-0005-0000-0000-00004B050000}"/>
    <cellStyle name="Normal 3 4 2 2 2 13" xfId="4225" xr:uid="{00000000-0005-0000-0000-00004C050000}"/>
    <cellStyle name="Normal 3 4 2 2 2 14" xfId="5084" xr:uid="{00000000-0005-0000-0000-00004D050000}"/>
    <cellStyle name="Normal 3 4 2 2 2 15" xfId="5716" xr:uid="{00000000-0005-0000-0000-00004E050000}"/>
    <cellStyle name="Normal 3 4 2 2 2 16" xfId="6084" xr:uid="{00000000-0005-0000-0000-00004F050000}"/>
    <cellStyle name="Normal 3 4 2 2 2 2" xfId="247" xr:uid="{00000000-0005-0000-0000-000050050000}"/>
    <cellStyle name="Normal 3 4 2 2 2 2 10" xfId="1743" xr:uid="{00000000-0005-0000-0000-000051050000}"/>
    <cellStyle name="Normal 3 4 2 2 2 2 10 2" xfId="2987" xr:uid="{00000000-0005-0000-0000-000052050000}"/>
    <cellStyle name="Normal 3 4 2 2 2 2 11" xfId="2619" xr:uid="{00000000-0005-0000-0000-000053050000}"/>
    <cellStyle name="Normal 3 4 2 2 2 2 12" xfId="4241" xr:uid="{00000000-0005-0000-0000-000054050000}"/>
    <cellStyle name="Normal 3 4 2 2 2 2 13" xfId="5113" xr:uid="{00000000-0005-0000-0000-000055050000}"/>
    <cellStyle name="Normal 3 4 2 2 2 2 14" xfId="5742" xr:uid="{00000000-0005-0000-0000-000056050000}"/>
    <cellStyle name="Normal 3 4 2 2 2 2 15" xfId="6110" xr:uid="{00000000-0005-0000-0000-000057050000}"/>
    <cellStyle name="Normal 3 4 2 2 2 2 2" xfId="312" xr:uid="{00000000-0005-0000-0000-000058050000}"/>
    <cellStyle name="Normal 3 4 2 2 2 2 2 10" xfId="6175" xr:uid="{00000000-0005-0000-0000-000059050000}"/>
    <cellStyle name="Normal 3 4 2 2 2 2 2 2" xfId="868" xr:uid="{00000000-0005-0000-0000-00005A050000}"/>
    <cellStyle name="Normal 3 4 2 2 2 2 2 2 2" xfId="1082" xr:uid="{00000000-0005-0000-0000-00005B050000}"/>
    <cellStyle name="Normal 3 4 2 2 2 2 2 2 2 2" xfId="3516" xr:uid="{00000000-0005-0000-0000-00005C050000}"/>
    <cellStyle name="Normal 3 4 2 2 2 2 2 2 3" xfId="1916" xr:uid="{00000000-0005-0000-0000-00005D050000}"/>
    <cellStyle name="Normal 3 4 2 2 2 2 2 2 4" xfId="3302" xr:uid="{00000000-0005-0000-0000-00005E050000}"/>
    <cellStyle name="Normal 3 4 2 2 2 2 2 2 5" xfId="4414" xr:uid="{00000000-0005-0000-0000-00005F050000}"/>
    <cellStyle name="Normal 3 4 2 2 2 2 2 2 6" xfId="5677" xr:uid="{00000000-0005-0000-0000-000060050000}"/>
    <cellStyle name="Normal 3 4 2 2 2 2 2 2 7" xfId="6044" xr:uid="{00000000-0005-0000-0000-000061050000}"/>
    <cellStyle name="Normal 3 4 2 2 2 2 2 2 8" xfId="6414" xr:uid="{00000000-0005-0000-0000-000062050000}"/>
    <cellStyle name="Normal 3 4 2 2 2 2 2 3" xfId="1572" xr:uid="{00000000-0005-0000-0000-000063050000}"/>
    <cellStyle name="Normal 3 4 2 2 2 2 2 3 2" xfId="2398" xr:uid="{00000000-0005-0000-0000-000064050000}"/>
    <cellStyle name="Normal 3 4 2 2 2 2 2 3 3" xfId="4004" xr:uid="{00000000-0005-0000-0000-000065050000}"/>
    <cellStyle name="Normal 3 4 2 2 2 2 2 3 4" xfId="4896" xr:uid="{00000000-0005-0000-0000-000066050000}"/>
    <cellStyle name="Normal 3 4 2 2 2 2 2 4" xfId="937" xr:uid="{00000000-0005-0000-0000-000067050000}"/>
    <cellStyle name="Normal 3 4 2 2 2 2 2 4 2" xfId="3371" xr:uid="{00000000-0005-0000-0000-000068050000}"/>
    <cellStyle name="Normal 3 4 2 2 2 2 2 5" xfId="1775" xr:uid="{00000000-0005-0000-0000-000069050000}"/>
    <cellStyle name="Normal 3 4 2 2 2 2 2 6" xfId="3052" xr:uid="{00000000-0005-0000-0000-00006A050000}"/>
    <cellStyle name="Normal 3 4 2 2 2 2 2 7" xfId="4273" xr:uid="{00000000-0005-0000-0000-00006B050000}"/>
    <cellStyle name="Normal 3 4 2 2 2 2 2 8" xfId="5178" xr:uid="{00000000-0005-0000-0000-00006C050000}"/>
    <cellStyle name="Normal 3 4 2 2 2 2 2 9" xfId="5807" xr:uid="{00000000-0005-0000-0000-00006D050000}"/>
    <cellStyle name="Normal 3 4 2 2 2 2 3" xfId="406" xr:uid="{00000000-0005-0000-0000-00006E050000}"/>
    <cellStyle name="Normal 3 4 2 2 2 2 3 2" xfId="1606" xr:uid="{00000000-0005-0000-0000-00006F050000}"/>
    <cellStyle name="Normal 3 4 2 2 2 2 3 2 2" xfId="2432" xr:uid="{00000000-0005-0000-0000-000070050000}"/>
    <cellStyle name="Normal 3 4 2 2 2 2 3 2 3" xfId="4038" xr:uid="{00000000-0005-0000-0000-000071050000}"/>
    <cellStyle name="Normal 3 4 2 2 2 2 3 2 4" xfId="4930" xr:uid="{00000000-0005-0000-0000-000072050000}"/>
    <cellStyle name="Normal 3 4 2 2 2 2 3 3" xfId="1120" xr:uid="{00000000-0005-0000-0000-000073050000}"/>
    <cellStyle name="Normal 3 4 2 2 2 2 3 3 2" xfId="3554" xr:uid="{00000000-0005-0000-0000-000074050000}"/>
    <cellStyle name="Normal 3 4 2 2 2 2 3 4" xfId="1954" xr:uid="{00000000-0005-0000-0000-000075050000}"/>
    <cellStyle name="Normal 3 4 2 2 2 2 3 5" xfId="3103" xr:uid="{00000000-0005-0000-0000-000076050000}"/>
    <cellStyle name="Normal 3 4 2 2 2 2 3 6" xfId="4452" xr:uid="{00000000-0005-0000-0000-000077050000}"/>
    <cellStyle name="Normal 3 4 2 2 2 2 3 7" xfId="5298" xr:uid="{00000000-0005-0000-0000-000078050000}"/>
    <cellStyle name="Normal 3 4 2 2 2 2 3 8" xfId="5853" xr:uid="{00000000-0005-0000-0000-000079050000}"/>
    <cellStyle name="Normal 3 4 2 2 2 2 3 9" xfId="6222" xr:uid="{00000000-0005-0000-0000-00007A050000}"/>
    <cellStyle name="Normal 3 4 2 2 2 2 4" xfId="803" xr:uid="{00000000-0005-0000-0000-00007B050000}"/>
    <cellStyle name="Normal 3 4 2 2 2 2 4 2" xfId="1507" xr:uid="{00000000-0005-0000-0000-00007C050000}"/>
    <cellStyle name="Normal 3 4 2 2 2 2 4 2 2" xfId="2333" xr:uid="{00000000-0005-0000-0000-00007D050000}"/>
    <cellStyle name="Normal 3 4 2 2 2 2 4 2 3" xfId="3939" xr:uid="{00000000-0005-0000-0000-00007E050000}"/>
    <cellStyle name="Normal 3 4 2 2 2 2 4 2 4" xfId="4831" xr:uid="{00000000-0005-0000-0000-00007F050000}"/>
    <cellStyle name="Normal 3 4 2 2 2 2 4 3" xfId="1017" xr:uid="{00000000-0005-0000-0000-000080050000}"/>
    <cellStyle name="Normal 3 4 2 2 2 2 4 3 2" xfId="3451" xr:uid="{00000000-0005-0000-0000-000081050000}"/>
    <cellStyle name="Normal 3 4 2 2 2 2 4 4" xfId="1851" xr:uid="{00000000-0005-0000-0000-000082050000}"/>
    <cellStyle name="Normal 3 4 2 2 2 2 4 5" xfId="3237" xr:uid="{00000000-0005-0000-0000-000083050000}"/>
    <cellStyle name="Normal 3 4 2 2 2 2 4 6" xfId="4349" xr:uid="{00000000-0005-0000-0000-000084050000}"/>
    <cellStyle name="Normal 3 4 2 2 2 2 4 7" xfId="5612" xr:uid="{00000000-0005-0000-0000-000085050000}"/>
    <cellStyle name="Normal 3 4 2 2 2 2 4 8" xfId="5979" xr:uid="{00000000-0005-0000-0000-000086050000}"/>
    <cellStyle name="Normal 3 4 2 2 2 2 4 9" xfId="6349" xr:uid="{00000000-0005-0000-0000-000087050000}"/>
    <cellStyle name="Normal 3 4 2 2 2 2 5" xfId="1268" xr:uid="{00000000-0005-0000-0000-000088050000}"/>
    <cellStyle name="Normal 3 4 2 2 2 2 5 2" xfId="2094" xr:uid="{00000000-0005-0000-0000-000089050000}"/>
    <cellStyle name="Normal 3 4 2 2 2 2 5 3" xfId="3700" xr:uid="{00000000-0005-0000-0000-00008A050000}"/>
    <cellStyle name="Normal 3 4 2 2 2 2 5 4" xfId="4592" xr:uid="{00000000-0005-0000-0000-00008B050000}"/>
    <cellStyle name="Normal 3 4 2 2 2 2 6" xfId="1368" xr:uid="{00000000-0005-0000-0000-00008C050000}"/>
    <cellStyle name="Normal 3 4 2 2 2 2 6 2" xfId="2194" xr:uid="{00000000-0005-0000-0000-00008D050000}"/>
    <cellStyle name="Normal 3 4 2 2 2 2 6 3" xfId="3800" xr:uid="{00000000-0005-0000-0000-00008E050000}"/>
    <cellStyle name="Normal 3 4 2 2 2 2 6 4" xfId="4692" xr:uid="{00000000-0005-0000-0000-00008F050000}"/>
    <cellStyle name="Normal 3 4 2 2 2 2 7" xfId="1430" xr:uid="{00000000-0005-0000-0000-000090050000}"/>
    <cellStyle name="Normal 3 4 2 2 2 2 7 2" xfId="2256" xr:uid="{00000000-0005-0000-0000-000091050000}"/>
    <cellStyle name="Normal 3 4 2 2 2 2 7 3" xfId="3862" xr:uid="{00000000-0005-0000-0000-000092050000}"/>
    <cellStyle name="Normal 3 4 2 2 2 2 7 4" xfId="4754" xr:uid="{00000000-0005-0000-0000-000093050000}"/>
    <cellStyle name="Normal 3 4 2 2 2 2 8" xfId="1701" xr:uid="{00000000-0005-0000-0000-000094050000}"/>
    <cellStyle name="Normal 3 4 2 2 2 2 8 2" xfId="2527" xr:uid="{00000000-0005-0000-0000-000095050000}"/>
    <cellStyle name="Normal 3 4 2 2 2 2 8 3" xfId="4133" xr:uid="{00000000-0005-0000-0000-000096050000}"/>
    <cellStyle name="Normal 3 4 2 2 2 2 8 4" xfId="5025" xr:uid="{00000000-0005-0000-0000-000097050000}"/>
    <cellStyle name="Normal 3 4 2 2 2 2 9" xfId="904" xr:uid="{00000000-0005-0000-0000-000098050000}"/>
    <cellStyle name="Normal 3 4 2 2 2 2 9 2" xfId="3338" xr:uid="{00000000-0005-0000-0000-000099050000}"/>
    <cellStyle name="Normal 3 4 2 2 2 3" xfId="286" xr:uid="{00000000-0005-0000-0000-00009A050000}"/>
    <cellStyle name="Normal 3 4 2 2 2 3 10" xfId="6149" xr:uid="{00000000-0005-0000-0000-00009B050000}"/>
    <cellStyle name="Normal 3 4 2 2 2 3 2" xfId="842" xr:uid="{00000000-0005-0000-0000-00009C050000}"/>
    <cellStyle name="Normal 3 4 2 2 2 3 2 2" xfId="1056" xr:uid="{00000000-0005-0000-0000-00009D050000}"/>
    <cellStyle name="Normal 3 4 2 2 2 3 2 2 2" xfId="3490" xr:uid="{00000000-0005-0000-0000-00009E050000}"/>
    <cellStyle name="Normal 3 4 2 2 2 3 2 3" xfId="1890" xr:uid="{00000000-0005-0000-0000-00009F050000}"/>
    <cellStyle name="Normal 3 4 2 2 2 3 2 4" xfId="3276" xr:uid="{00000000-0005-0000-0000-0000A0050000}"/>
    <cellStyle name="Normal 3 4 2 2 2 3 2 5" xfId="4388" xr:uid="{00000000-0005-0000-0000-0000A1050000}"/>
    <cellStyle name="Normal 3 4 2 2 2 3 2 6" xfId="5651" xr:uid="{00000000-0005-0000-0000-0000A2050000}"/>
    <cellStyle name="Normal 3 4 2 2 2 3 2 7" xfId="6018" xr:uid="{00000000-0005-0000-0000-0000A3050000}"/>
    <cellStyle name="Normal 3 4 2 2 2 3 2 8" xfId="6388" xr:uid="{00000000-0005-0000-0000-0000A4050000}"/>
    <cellStyle name="Normal 3 4 2 2 2 3 3" xfId="1546" xr:uid="{00000000-0005-0000-0000-0000A5050000}"/>
    <cellStyle name="Normal 3 4 2 2 2 3 3 2" xfId="2372" xr:uid="{00000000-0005-0000-0000-0000A6050000}"/>
    <cellStyle name="Normal 3 4 2 2 2 3 3 3" xfId="3978" xr:uid="{00000000-0005-0000-0000-0000A7050000}"/>
    <cellStyle name="Normal 3 4 2 2 2 3 3 4" xfId="4870" xr:uid="{00000000-0005-0000-0000-0000A8050000}"/>
    <cellStyle name="Normal 3 4 2 2 2 3 4" xfId="920" xr:uid="{00000000-0005-0000-0000-0000A9050000}"/>
    <cellStyle name="Normal 3 4 2 2 2 3 4 2" xfId="3354" xr:uid="{00000000-0005-0000-0000-0000AA050000}"/>
    <cellStyle name="Normal 3 4 2 2 2 3 5" xfId="1759" xr:uid="{00000000-0005-0000-0000-0000AB050000}"/>
    <cellStyle name="Normal 3 4 2 2 2 3 6" xfId="3026" xr:uid="{00000000-0005-0000-0000-0000AC050000}"/>
    <cellStyle name="Normal 3 4 2 2 2 3 7" xfId="4257" xr:uid="{00000000-0005-0000-0000-0000AD050000}"/>
    <cellStyle name="Normal 3 4 2 2 2 3 8" xfId="5152" xr:uid="{00000000-0005-0000-0000-0000AE050000}"/>
    <cellStyle name="Normal 3 4 2 2 2 3 9" xfId="5781" xr:uid="{00000000-0005-0000-0000-0000AF050000}"/>
    <cellStyle name="Normal 3 4 2 2 2 4" xfId="330" xr:uid="{00000000-0005-0000-0000-0000B0050000}"/>
    <cellStyle name="Normal 3 4 2 2 2 4 2" xfId="1590" xr:uid="{00000000-0005-0000-0000-0000B1050000}"/>
    <cellStyle name="Normal 3 4 2 2 2 4 2 2" xfId="2416" xr:uid="{00000000-0005-0000-0000-0000B2050000}"/>
    <cellStyle name="Normal 3 4 2 2 2 4 2 3" xfId="4022" xr:uid="{00000000-0005-0000-0000-0000B3050000}"/>
    <cellStyle name="Normal 3 4 2 2 2 4 2 4" xfId="4914" xr:uid="{00000000-0005-0000-0000-0000B4050000}"/>
    <cellStyle name="Normal 3 4 2 2 2 4 3" xfId="1102" xr:uid="{00000000-0005-0000-0000-0000B5050000}"/>
    <cellStyle name="Normal 3 4 2 2 2 4 3 2" xfId="3536" xr:uid="{00000000-0005-0000-0000-0000B6050000}"/>
    <cellStyle name="Normal 3 4 2 2 2 4 4" xfId="1936" xr:uid="{00000000-0005-0000-0000-0000B7050000}"/>
    <cellStyle name="Normal 3 4 2 2 2 4 5" xfId="3082" xr:uid="{00000000-0005-0000-0000-0000B8050000}"/>
    <cellStyle name="Normal 3 4 2 2 2 4 6" xfId="4434" xr:uid="{00000000-0005-0000-0000-0000B9050000}"/>
    <cellStyle name="Normal 3 4 2 2 2 4 7" xfId="5236" xr:uid="{00000000-0005-0000-0000-0000BA050000}"/>
    <cellStyle name="Normal 3 4 2 2 2 4 8" xfId="5837" xr:uid="{00000000-0005-0000-0000-0000BB050000}"/>
    <cellStyle name="Normal 3 4 2 2 2 4 9" xfId="6205" xr:uid="{00000000-0005-0000-0000-0000BC050000}"/>
    <cellStyle name="Normal 3 4 2 2 2 5" xfId="777" xr:uid="{00000000-0005-0000-0000-0000BD050000}"/>
    <cellStyle name="Normal 3 4 2 2 2 5 2" xfId="1481" xr:uid="{00000000-0005-0000-0000-0000BE050000}"/>
    <cellStyle name="Normal 3 4 2 2 2 5 2 2" xfId="2307" xr:uid="{00000000-0005-0000-0000-0000BF050000}"/>
    <cellStyle name="Normal 3 4 2 2 2 5 2 3" xfId="3913" xr:uid="{00000000-0005-0000-0000-0000C0050000}"/>
    <cellStyle name="Normal 3 4 2 2 2 5 2 4" xfId="4805" xr:uid="{00000000-0005-0000-0000-0000C1050000}"/>
    <cellStyle name="Normal 3 4 2 2 2 5 3" xfId="991" xr:uid="{00000000-0005-0000-0000-0000C2050000}"/>
    <cellStyle name="Normal 3 4 2 2 2 5 3 2" xfId="3425" xr:uid="{00000000-0005-0000-0000-0000C3050000}"/>
    <cellStyle name="Normal 3 4 2 2 2 5 4" xfId="1825" xr:uid="{00000000-0005-0000-0000-0000C4050000}"/>
    <cellStyle name="Normal 3 4 2 2 2 5 5" xfId="3211" xr:uid="{00000000-0005-0000-0000-0000C5050000}"/>
    <cellStyle name="Normal 3 4 2 2 2 5 6" xfId="4323" xr:uid="{00000000-0005-0000-0000-0000C6050000}"/>
    <cellStyle name="Normal 3 4 2 2 2 5 7" xfId="5586" xr:uid="{00000000-0005-0000-0000-0000C7050000}"/>
    <cellStyle name="Normal 3 4 2 2 2 5 8" xfId="5953" xr:uid="{00000000-0005-0000-0000-0000C8050000}"/>
    <cellStyle name="Normal 3 4 2 2 2 5 9" xfId="6323" xr:uid="{00000000-0005-0000-0000-0000C9050000}"/>
    <cellStyle name="Normal 3 4 2 2 2 6" xfId="1230" xr:uid="{00000000-0005-0000-0000-0000CA050000}"/>
    <cellStyle name="Normal 3 4 2 2 2 6 2" xfId="2056" xr:uid="{00000000-0005-0000-0000-0000CB050000}"/>
    <cellStyle name="Normal 3 4 2 2 2 6 3" xfId="3662" xr:uid="{00000000-0005-0000-0000-0000CC050000}"/>
    <cellStyle name="Normal 3 4 2 2 2 6 4" xfId="4554" xr:uid="{00000000-0005-0000-0000-0000CD050000}"/>
    <cellStyle name="Normal 3 4 2 2 2 7" xfId="1330" xr:uid="{00000000-0005-0000-0000-0000CE050000}"/>
    <cellStyle name="Normal 3 4 2 2 2 7 2" xfId="2156" xr:uid="{00000000-0005-0000-0000-0000CF050000}"/>
    <cellStyle name="Normal 3 4 2 2 2 7 3" xfId="3762" xr:uid="{00000000-0005-0000-0000-0000D0050000}"/>
    <cellStyle name="Normal 3 4 2 2 2 7 4" xfId="4654" xr:uid="{00000000-0005-0000-0000-0000D1050000}"/>
    <cellStyle name="Normal 3 4 2 2 2 8" xfId="1392" xr:uid="{00000000-0005-0000-0000-0000D2050000}"/>
    <cellStyle name="Normal 3 4 2 2 2 8 2" xfId="2218" xr:uid="{00000000-0005-0000-0000-0000D3050000}"/>
    <cellStyle name="Normal 3 4 2 2 2 8 3" xfId="3824" xr:uid="{00000000-0005-0000-0000-0000D4050000}"/>
    <cellStyle name="Normal 3 4 2 2 2 8 4" xfId="4716" xr:uid="{00000000-0005-0000-0000-0000D5050000}"/>
    <cellStyle name="Normal 3 4 2 2 2 9" xfId="1685" xr:uid="{00000000-0005-0000-0000-0000D6050000}"/>
    <cellStyle name="Normal 3 4 2 2 2 9 2" xfId="2511" xr:uid="{00000000-0005-0000-0000-0000D7050000}"/>
    <cellStyle name="Normal 3 4 2 2 2 9 3" xfId="4117" xr:uid="{00000000-0005-0000-0000-0000D8050000}"/>
    <cellStyle name="Normal 3 4 2 2 2 9 4" xfId="5009" xr:uid="{00000000-0005-0000-0000-0000D9050000}"/>
    <cellStyle name="Normal 3 4 2 2 3" xfId="229" xr:uid="{00000000-0005-0000-0000-0000DA050000}"/>
    <cellStyle name="Normal 3 4 2 2 3 10" xfId="1735" xr:uid="{00000000-0005-0000-0000-0000DB050000}"/>
    <cellStyle name="Normal 3 4 2 2 3 10 2" xfId="2969" xr:uid="{00000000-0005-0000-0000-0000DC050000}"/>
    <cellStyle name="Normal 3 4 2 2 3 11" xfId="2611" xr:uid="{00000000-0005-0000-0000-0000DD050000}"/>
    <cellStyle name="Normal 3 4 2 2 3 12" xfId="4233" xr:uid="{00000000-0005-0000-0000-0000DE050000}"/>
    <cellStyle name="Normal 3 4 2 2 3 13" xfId="5095" xr:uid="{00000000-0005-0000-0000-0000DF050000}"/>
    <cellStyle name="Normal 3 4 2 2 3 14" xfId="5726" xr:uid="{00000000-0005-0000-0000-0000E0050000}"/>
    <cellStyle name="Normal 3 4 2 2 3 15" xfId="6094" xr:uid="{00000000-0005-0000-0000-0000E1050000}"/>
    <cellStyle name="Normal 3 4 2 2 3 2" xfId="296" xr:uid="{00000000-0005-0000-0000-0000E2050000}"/>
    <cellStyle name="Normal 3 4 2 2 3 2 10" xfId="6159" xr:uid="{00000000-0005-0000-0000-0000E3050000}"/>
    <cellStyle name="Normal 3 4 2 2 3 2 2" xfId="852" xr:uid="{00000000-0005-0000-0000-0000E4050000}"/>
    <cellStyle name="Normal 3 4 2 2 3 2 2 2" xfId="1066" xr:uid="{00000000-0005-0000-0000-0000E5050000}"/>
    <cellStyle name="Normal 3 4 2 2 3 2 2 2 2" xfId="3500" xr:uid="{00000000-0005-0000-0000-0000E6050000}"/>
    <cellStyle name="Normal 3 4 2 2 3 2 2 3" xfId="1900" xr:uid="{00000000-0005-0000-0000-0000E7050000}"/>
    <cellStyle name="Normal 3 4 2 2 3 2 2 4" xfId="3286" xr:uid="{00000000-0005-0000-0000-0000E8050000}"/>
    <cellStyle name="Normal 3 4 2 2 3 2 2 5" xfId="4398" xr:uid="{00000000-0005-0000-0000-0000E9050000}"/>
    <cellStyle name="Normal 3 4 2 2 3 2 2 6" xfId="5661" xr:uid="{00000000-0005-0000-0000-0000EA050000}"/>
    <cellStyle name="Normal 3 4 2 2 3 2 2 7" xfId="6028" xr:uid="{00000000-0005-0000-0000-0000EB050000}"/>
    <cellStyle name="Normal 3 4 2 2 3 2 2 8" xfId="6398" xr:uid="{00000000-0005-0000-0000-0000EC050000}"/>
    <cellStyle name="Normal 3 4 2 2 3 2 3" xfId="1556" xr:uid="{00000000-0005-0000-0000-0000ED050000}"/>
    <cellStyle name="Normal 3 4 2 2 3 2 3 2" xfId="2382" xr:uid="{00000000-0005-0000-0000-0000EE050000}"/>
    <cellStyle name="Normal 3 4 2 2 3 2 3 3" xfId="3988" xr:uid="{00000000-0005-0000-0000-0000EF050000}"/>
    <cellStyle name="Normal 3 4 2 2 3 2 3 4" xfId="4880" xr:uid="{00000000-0005-0000-0000-0000F0050000}"/>
    <cellStyle name="Normal 3 4 2 2 3 2 4" xfId="929" xr:uid="{00000000-0005-0000-0000-0000F1050000}"/>
    <cellStyle name="Normal 3 4 2 2 3 2 4 2" xfId="3363" xr:uid="{00000000-0005-0000-0000-0000F2050000}"/>
    <cellStyle name="Normal 3 4 2 2 3 2 5" xfId="1767" xr:uid="{00000000-0005-0000-0000-0000F3050000}"/>
    <cellStyle name="Normal 3 4 2 2 3 2 6" xfId="3036" xr:uid="{00000000-0005-0000-0000-0000F4050000}"/>
    <cellStyle name="Normal 3 4 2 2 3 2 7" xfId="4265" xr:uid="{00000000-0005-0000-0000-0000F5050000}"/>
    <cellStyle name="Normal 3 4 2 2 3 2 8" xfId="5162" xr:uid="{00000000-0005-0000-0000-0000F6050000}"/>
    <cellStyle name="Normal 3 4 2 2 3 2 9" xfId="5791" xr:uid="{00000000-0005-0000-0000-0000F7050000}"/>
    <cellStyle name="Normal 3 4 2 2 3 3" xfId="398" xr:uid="{00000000-0005-0000-0000-0000F8050000}"/>
    <cellStyle name="Normal 3 4 2 2 3 3 2" xfId="1598" xr:uid="{00000000-0005-0000-0000-0000F9050000}"/>
    <cellStyle name="Normal 3 4 2 2 3 3 2 2" xfId="2424" xr:uid="{00000000-0005-0000-0000-0000FA050000}"/>
    <cellStyle name="Normal 3 4 2 2 3 3 2 3" xfId="4030" xr:uid="{00000000-0005-0000-0000-0000FB050000}"/>
    <cellStyle name="Normal 3 4 2 2 3 3 2 4" xfId="4922" xr:uid="{00000000-0005-0000-0000-0000FC050000}"/>
    <cellStyle name="Normal 3 4 2 2 3 3 3" xfId="1112" xr:uid="{00000000-0005-0000-0000-0000FD050000}"/>
    <cellStyle name="Normal 3 4 2 2 3 3 3 2" xfId="3546" xr:uid="{00000000-0005-0000-0000-0000FE050000}"/>
    <cellStyle name="Normal 3 4 2 2 3 3 4" xfId="1946" xr:uid="{00000000-0005-0000-0000-0000FF050000}"/>
    <cellStyle name="Normal 3 4 2 2 3 3 5" xfId="3095" xr:uid="{00000000-0005-0000-0000-000000060000}"/>
    <cellStyle name="Normal 3 4 2 2 3 3 6" xfId="4444" xr:uid="{00000000-0005-0000-0000-000001060000}"/>
    <cellStyle name="Normal 3 4 2 2 3 3 7" xfId="5290" xr:uid="{00000000-0005-0000-0000-000002060000}"/>
    <cellStyle name="Normal 3 4 2 2 3 3 8" xfId="5845" xr:uid="{00000000-0005-0000-0000-000003060000}"/>
    <cellStyle name="Normal 3 4 2 2 3 3 9" xfId="6214" xr:uid="{00000000-0005-0000-0000-000004060000}"/>
    <cellStyle name="Normal 3 4 2 2 3 4" xfId="787" xr:uid="{00000000-0005-0000-0000-000005060000}"/>
    <cellStyle name="Normal 3 4 2 2 3 4 2" xfId="1491" xr:uid="{00000000-0005-0000-0000-000006060000}"/>
    <cellStyle name="Normal 3 4 2 2 3 4 2 2" xfId="2317" xr:uid="{00000000-0005-0000-0000-000007060000}"/>
    <cellStyle name="Normal 3 4 2 2 3 4 2 3" xfId="3923" xr:uid="{00000000-0005-0000-0000-000008060000}"/>
    <cellStyle name="Normal 3 4 2 2 3 4 2 4" xfId="4815" xr:uid="{00000000-0005-0000-0000-000009060000}"/>
    <cellStyle name="Normal 3 4 2 2 3 4 3" xfId="1001" xr:uid="{00000000-0005-0000-0000-00000A060000}"/>
    <cellStyle name="Normal 3 4 2 2 3 4 3 2" xfId="3435" xr:uid="{00000000-0005-0000-0000-00000B060000}"/>
    <cellStyle name="Normal 3 4 2 2 3 4 4" xfId="1835" xr:uid="{00000000-0005-0000-0000-00000C060000}"/>
    <cellStyle name="Normal 3 4 2 2 3 4 5" xfId="3221" xr:uid="{00000000-0005-0000-0000-00000D060000}"/>
    <cellStyle name="Normal 3 4 2 2 3 4 6" xfId="4333" xr:uid="{00000000-0005-0000-0000-00000E060000}"/>
    <cellStyle name="Normal 3 4 2 2 3 4 7" xfId="5596" xr:uid="{00000000-0005-0000-0000-00000F060000}"/>
    <cellStyle name="Normal 3 4 2 2 3 4 8" xfId="5963" xr:uid="{00000000-0005-0000-0000-000010060000}"/>
    <cellStyle name="Normal 3 4 2 2 3 4 9" xfId="6333" xr:uid="{00000000-0005-0000-0000-000011060000}"/>
    <cellStyle name="Normal 3 4 2 2 3 5" xfId="1242" xr:uid="{00000000-0005-0000-0000-000012060000}"/>
    <cellStyle name="Normal 3 4 2 2 3 5 2" xfId="2068" xr:uid="{00000000-0005-0000-0000-000013060000}"/>
    <cellStyle name="Normal 3 4 2 2 3 5 3" xfId="3674" xr:uid="{00000000-0005-0000-0000-000014060000}"/>
    <cellStyle name="Normal 3 4 2 2 3 5 4" xfId="4566" xr:uid="{00000000-0005-0000-0000-000015060000}"/>
    <cellStyle name="Normal 3 4 2 2 3 6" xfId="1342" xr:uid="{00000000-0005-0000-0000-000016060000}"/>
    <cellStyle name="Normal 3 4 2 2 3 6 2" xfId="2168" xr:uid="{00000000-0005-0000-0000-000017060000}"/>
    <cellStyle name="Normal 3 4 2 2 3 6 3" xfId="3774" xr:uid="{00000000-0005-0000-0000-000018060000}"/>
    <cellStyle name="Normal 3 4 2 2 3 6 4" xfId="4666" xr:uid="{00000000-0005-0000-0000-000019060000}"/>
    <cellStyle name="Normal 3 4 2 2 3 7" xfId="1404" xr:uid="{00000000-0005-0000-0000-00001A060000}"/>
    <cellStyle name="Normal 3 4 2 2 3 7 2" xfId="2230" xr:uid="{00000000-0005-0000-0000-00001B060000}"/>
    <cellStyle name="Normal 3 4 2 2 3 7 3" xfId="3836" xr:uid="{00000000-0005-0000-0000-00001C060000}"/>
    <cellStyle name="Normal 3 4 2 2 3 7 4" xfId="4728" xr:uid="{00000000-0005-0000-0000-00001D060000}"/>
    <cellStyle name="Normal 3 4 2 2 3 8" xfId="1693" xr:uid="{00000000-0005-0000-0000-00001E060000}"/>
    <cellStyle name="Normal 3 4 2 2 3 8 2" xfId="2519" xr:uid="{00000000-0005-0000-0000-00001F060000}"/>
    <cellStyle name="Normal 3 4 2 2 3 8 3" xfId="4125" xr:uid="{00000000-0005-0000-0000-000020060000}"/>
    <cellStyle name="Normal 3 4 2 2 3 8 4" xfId="5017" xr:uid="{00000000-0005-0000-0000-000021060000}"/>
    <cellStyle name="Normal 3 4 2 2 3 9" xfId="896" xr:uid="{00000000-0005-0000-0000-000022060000}"/>
    <cellStyle name="Normal 3 4 2 2 3 9 2" xfId="3330" xr:uid="{00000000-0005-0000-0000-000023060000}"/>
    <cellStyle name="Normal 3 4 2 2 4" xfId="200" xr:uid="{00000000-0005-0000-0000-000024060000}"/>
    <cellStyle name="Normal 3 4 2 2 4 10" xfId="4249" xr:uid="{00000000-0005-0000-0000-000025060000}"/>
    <cellStyle name="Normal 3 4 2 2 4 11" xfId="5066" xr:uid="{00000000-0005-0000-0000-000026060000}"/>
    <cellStyle name="Normal 3 4 2 2 4 12" xfId="5701" xr:uid="{00000000-0005-0000-0000-000027060000}"/>
    <cellStyle name="Normal 3 4 2 2 4 13" xfId="6069" xr:uid="{00000000-0005-0000-0000-000028060000}"/>
    <cellStyle name="Normal 3 4 2 2 4 2" xfId="271" xr:uid="{00000000-0005-0000-0000-000029060000}"/>
    <cellStyle name="Normal 3 4 2 2 4 2 10" xfId="6134" xr:uid="{00000000-0005-0000-0000-00002A060000}"/>
    <cellStyle name="Normal 3 4 2 2 4 2 2" xfId="827" xr:uid="{00000000-0005-0000-0000-00002B060000}"/>
    <cellStyle name="Normal 3 4 2 2 4 2 2 2" xfId="1300" xr:uid="{00000000-0005-0000-0000-00002C060000}"/>
    <cellStyle name="Normal 3 4 2 2 4 2 2 2 2" xfId="3732" xr:uid="{00000000-0005-0000-0000-00002D060000}"/>
    <cellStyle name="Normal 3 4 2 2 4 2 2 3" xfId="2126" xr:uid="{00000000-0005-0000-0000-00002E060000}"/>
    <cellStyle name="Normal 3 4 2 2 4 2 2 4" xfId="3261" xr:uid="{00000000-0005-0000-0000-00002F060000}"/>
    <cellStyle name="Normal 3 4 2 2 4 2 2 5" xfId="4624" xr:uid="{00000000-0005-0000-0000-000030060000}"/>
    <cellStyle name="Normal 3 4 2 2 4 2 2 6" xfId="5636" xr:uid="{00000000-0005-0000-0000-000031060000}"/>
    <cellStyle name="Normal 3 4 2 2 4 2 2 7" xfId="6003" xr:uid="{00000000-0005-0000-0000-000032060000}"/>
    <cellStyle name="Normal 3 4 2 2 4 2 2 8" xfId="6373" xr:uid="{00000000-0005-0000-0000-000033060000}"/>
    <cellStyle name="Normal 3 4 2 2 4 2 3" xfId="1531" xr:uid="{00000000-0005-0000-0000-000034060000}"/>
    <cellStyle name="Normal 3 4 2 2 4 2 3 2" xfId="2357" xr:uid="{00000000-0005-0000-0000-000035060000}"/>
    <cellStyle name="Normal 3 4 2 2 4 2 3 3" xfId="3963" xr:uid="{00000000-0005-0000-0000-000036060000}"/>
    <cellStyle name="Normal 3 4 2 2 4 2 3 4" xfId="4855" xr:uid="{00000000-0005-0000-0000-000037060000}"/>
    <cellStyle name="Normal 3 4 2 2 4 2 4" xfId="1041" xr:uid="{00000000-0005-0000-0000-000038060000}"/>
    <cellStyle name="Normal 3 4 2 2 4 2 4 2" xfId="3475" xr:uid="{00000000-0005-0000-0000-000039060000}"/>
    <cellStyle name="Normal 3 4 2 2 4 2 5" xfId="1875" xr:uid="{00000000-0005-0000-0000-00003A060000}"/>
    <cellStyle name="Normal 3 4 2 2 4 2 6" xfId="3011" xr:uid="{00000000-0005-0000-0000-00003B060000}"/>
    <cellStyle name="Normal 3 4 2 2 4 2 7" xfId="4373" xr:uid="{00000000-0005-0000-0000-00003C060000}"/>
    <cellStyle name="Normal 3 4 2 2 4 2 8" xfId="5137" xr:uid="{00000000-0005-0000-0000-00003D060000}"/>
    <cellStyle name="Normal 3 4 2 2 4 2 9" xfId="5766" xr:uid="{00000000-0005-0000-0000-00003E060000}"/>
    <cellStyle name="Normal 3 4 2 2 4 3" xfId="762" xr:uid="{00000000-0005-0000-0000-00003F060000}"/>
    <cellStyle name="Normal 3 4 2 2 4 3 2" xfId="1466" xr:uid="{00000000-0005-0000-0000-000040060000}"/>
    <cellStyle name="Normal 3 4 2 2 4 3 2 2" xfId="2292" xr:uid="{00000000-0005-0000-0000-000041060000}"/>
    <cellStyle name="Normal 3 4 2 2 4 3 2 3" xfId="3898" xr:uid="{00000000-0005-0000-0000-000042060000}"/>
    <cellStyle name="Normal 3 4 2 2 4 3 2 4" xfId="4790" xr:uid="{00000000-0005-0000-0000-000043060000}"/>
    <cellStyle name="Normal 3 4 2 2 4 3 3" xfId="975" xr:uid="{00000000-0005-0000-0000-000044060000}"/>
    <cellStyle name="Normal 3 4 2 2 4 3 3 2" xfId="3409" xr:uid="{00000000-0005-0000-0000-000045060000}"/>
    <cellStyle name="Normal 3 4 2 2 4 3 4" xfId="1810" xr:uid="{00000000-0005-0000-0000-000046060000}"/>
    <cellStyle name="Normal 3 4 2 2 4 3 5" xfId="3196" xr:uid="{00000000-0005-0000-0000-000047060000}"/>
    <cellStyle name="Normal 3 4 2 2 4 3 6" xfId="4308" xr:uid="{00000000-0005-0000-0000-000048060000}"/>
    <cellStyle name="Normal 3 4 2 2 4 3 7" xfId="5571" xr:uid="{00000000-0005-0000-0000-000049060000}"/>
    <cellStyle name="Normal 3 4 2 2 4 3 8" xfId="5938" xr:uid="{00000000-0005-0000-0000-00004A060000}"/>
    <cellStyle name="Normal 3 4 2 2 4 3 9" xfId="6308" xr:uid="{00000000-0005-0000-0000-00004B060000}"/>
    <cellStyle name="Normal 3 4 2 2 4 4" xfId="1254" xr:uid="{00000000-0005-0000-0000-00004C060000}"/>
    <cellStyle name="Normal 3 4 2 2 4 4 2" xfId="2080" xr:uid="{00000000-0005-0000-0000-00004D060000}"/>
    <cellStyle name="Normal 3 4 2 2 4 4 3" xfId="3686" xr:uid="{00000000-0005-0000-0000-00004E060000}"/>
    <cellStyle name="Normal 3 4 2 2 4 4 4" xfId="4578" xr:uid="{00000000-0005-0000-0000-00004F060000}"/>
    <cellStyle name="Normal 3 4 2 2 4 5" xfId="1354" xr:uid="{00000000-0005-0000-0000-000050060000}"/>
    <cellStyle name="Normal 3 4 2 2 4 5 2" xfId="2180" xr:uid="{00000000-0005-0000-0000-000051060000}"/>
    <cellStyle name="Normal 3 4 2 2 4 5 3" xfId="3786" xr:uid="{00000000-0005-0000-0000-000052060000}"/>
    <cellStyle name="Normal 3 4 2 2 4 5 4" xfId="4678" xr:uid="{00000000-0005-0000-0000-000053060000}"/>
    <cellStyle name="Normal 3 4 2 2 4 6" xfId="1416" xr:uid="{00000000-0005-0000-0000-000054060000}"/>
    <cellStyle name="Normal 3 4 2 2 4 6 2" xfId="2242" xr:uid="{00000000-0005-0000-0000-000055060000}"/>
    <cellStyle name="Normal 3 4 2 2 4 6 3" xfId="3848" xr:uid="{00000000-0005-0000-0000-000056060000}"/>
    <cellStyle name="Normal 3 4 2 2 4 6 4" xfId="4740" xr:uid="{00000000-0005-0000-0000-000057060000}"/>
    <cellStyle name="Normal 3 4 2 2 4 7" xfId="912" xr:uid="{00000000-0005-0000-0000-000058060000}"/>
    <cellStyle name="Normal 3 4 2 2 4 7 2" xfId="3346" xr:uid="{00000000-0005-0000-0000-000059060000}"/>
    <cellStyle name="Normal 3 4 2 2 4 8" xfId="1751" xr:uid="{00000000-0005-0000-0000-00005A060000}"/>
    <cellStyle name="Normal 3 4 2 2 4 9" xfId="2940" xr:uid="{00000000-0005-0000-0000-00005B060000}"/>
    <cellStyle name="Normal 3 4 2 2 5" xfId="261" xr:uid="{00000000-0005-0000-0000-00005C060000}"/>
    <cellStyle name="Normal 3 4 2 2 5 10" xfId="6124" xr:uid="{00000000-0005-0000-0000-00005D060000}"/>
    <cellStyle name="Normal 3 4 2 2 5 2" xfId="817" xr:uid="{00000000-0005-0000-0000-00005E060000}"/>
    <cellStyle name="Normal 3 4 2 2 5 2 2" xfId="1278" xr:uid="{00000000-0005-0000-0000-00005F060000}"/>
    <cellStyle name="Normal 3 4 2 2 5 2 2 2" xfId="3710" xr:uid="{00000000-0005-0000-0000-000060060000}"/>
    <cellStyle name="Normal 3 4 2 2 5 2 3" xfId="2104" xr:uid="{00000000-0005-0000-0000-000061060000}"/>
    <cellStyle name="Normal 3 4 2 2 5 2 4" xfId="3251" xr:uid="{00000000-0005-0000-0000-000062060000}"/>
    <cellStyle name="Normal 3 4 2 2 5 2 5" xfId="4602" xr:uid="{00000000-0005-0000-0000-000063060000}"/>
    <cellStyle name="Normal 3 4 2 2 5 2 6" xfId="5626" xr:uid="{00000000-0005-0000-0000-000064060000}"/>
    <cellStyle name="Normal 3 4 2 2 5 2 7" xfId="5993" xr:uid="{00000000-0005-0000-0000-000065060000}"/>
    <cellStyle name="Normal 3 4 2 2 5 2 8" xfId="6363" xr:uid="{00000000-0005-0000-0000-000066060000}"/>
    <cellStyle name="Normal 3 4 2 2 5 3" xfId="1521" xr:uid="{00000000-0005-0000-0000-000067060000}"/>
    <cellStyle name="Normal 3 4 2 2 5 3 2" xfId="2347" xr:uid="{00000000-0005-0000-0000-000068060000}"/>
    <cellStyle name="Normal 3 4 2 2 5 3 3" xfId="3953" xr:uid="{00000000-0005-0000-0000-000069060000}"/>
    <cellStyle name="Normal 3 4 2 2 5 3 4" xfId="4845" xr:uid="{00000000-0005-0000-0000-00006A060000}"/>
    <cellStyle name="Normal 3 4 2 2 5 4" xfId="1031" xr:uid="{00000000-0005-0000-0000-00006B060000}"/>
    <cellStyle name="Normal 3 4 2 2 5 4 2" xfId="3465" xr:uid="{00000000-0005-0000-0000-00006C060000}"/>
    <cellStyle name="Normal 3 4 2 2 5 5" xfId="1865" xr:uid="{00000000-0005-0000-0000-00006D060000}"/>
    <cellStyle name="Normal 3 4 2 2 5 6" xfId="3001" xr:uid="{00000000-0005-0000-0000-00006E060000}"/>
    <cellStyle name="Normal 3 4 2 2 5 7" xfId="4363" xr:uid="{00000000-0005-0000-0000-00006F060000}"/>
    <cellStyle name="Normal 3 4 2 2 5 8" xfId="5127" xr:uid="{00000000-0005-0000-0000-000070060000}"/>
    <cellStyle name="Normal 3 4 2 2 5 9" xfId="5756" xr:uid="{00000000-0005-0000-0000-000071060000}"/>
    <cellStyle name="Normal 3 4 2 2 6" xfId="322" xr:uid="{00000000-0005-0000-0000-000072060000}"/>
    <cellStyle name="Normal 3 4 2 2 6 2" xfId="1582" xr:uid="{00000000-0005-0000-0000-000073060000}"/>
    <cellStyle name="Normal 3 4 2 2 6 2 2" xfId="2408" xr:uid="{00000000-0005-0000-0000-000074060000}"/>
    <cellStyle name="Normal 3 4 2 2 6 2 3" xfId="4014" xr:uid="{00000000-0005-0000-0000-000075060000}"/>
    <cellStyle name="Normal 3 4 2 2 6 2 4" xfId="4906" xr:uid="{00000000-0005-0000-0000-000076060000}"/>
    <cellStyle name="Normal 3 4 2 2 6 3" xfId="1094" xr:uid="{00000000-0005-0000-0000-000077060000}"/>
    <cellStyle name="Normal 3 4 2 2 6 3 2" xfId="3528" xr:uid="{00000000-0005-0000-0000-000078060000}"/>
    <cellStyle name="Normal 3 4 2 2 6 4" xfId="1928" xr:uid="{00000000-0005-0000-0000-000079060000}"/>
    <cellStyle name="Normal 3 4 2 2 6 5" xfId="3074" xr:uid="{00000000-0005-0000-0000-00007A060000}"/>
    <cellStyle name="Normal 3 4 2 2 6 6" xfId="4426" xr:uid="{00000000-0005-0000-0000-00007B060000}"/>
    <cellStyle name="Normal 3 4 2 2 6 7" xfId="5228" xr:uid="{00000000-0005-0000-0000-00007C060000}"/>
    <cellStyle name="Normal 3 4 2 2 6 8" xfId="5829" xr:uid="{00000000-0005-0000-0000-00007D060000}"/>
    <cellStyle name="Normal 3 4 2 2 6 9" xfId="6197" xr:uid="{00000000-0005-0000-0000-00007E060000}"/>
    <cellStyle name="Normal 3 4 2 2 7" xfId="752" xr:uid="{00000000-0005-0000-0000-00007F060000}"/>
    <cellStyle name="Normal 3 4 2 2 7 2" xfId="1456" xr:uid="{00000000-0005-0000-0000-000080060000}"/>
    <cellStyle name="Normal 3 4 2 2 7 2 2" xfId="2282" xr:uid="{00000000-0005-0000-0000-000081060000}"/>
    <cellStyle name="Normal 3 4 2 2 7 2 3" xfId="3888" xr:uid="{00000000-0005-0000-0000-000082060000}"/>
    <cellStyle name="Normal 3 4 2 2 7 2 4" xfId="4780" xr:uid="{00000000-0005-0000-0000-000083060000}"/>
    <cellStyle name="Normal 3 4 2 2 7 3" xfId="963" xr:uid="{00000000-0005-0000-0000-000084060000}"/>
    <cellStyle name="Normal 3 4 2 2 7 3 2" xfId="3397" xr:uid="{00000000-0005-0000-0000-000085060000}"/>
    <cellStyle name="Normal 3 4 2 2 7 4" xfId="1800" xr:uid="{00000000-0005-0000-0000-000086060000}"/>
    <cellStyle name="Normal 3 4 2 2 7 5" xfId="3186" xr:uid="{00000000-0005-0000-0000-000087060000}"/>
    <cellStyle name="Normal 3 4 2 2 7 6" xfId="4298" xr:uid="{00000000-0005-0000-0000-000088060000}"/>
    <cellStyle name="Normal 3 4 2 2 7 7" xfId="5561" xr:uid="{00000000-0005-0000-0000-000089060000}"/>
    <cellStyle name="Normal 3 4 2 2 7 8" xfId="5928" xr:uid="{00000000-0005-0000-0000-00008A060000}"/>
    <cellStyle name="Normal 3 4 2 2 7 9" xfId="6298" xr:uid="{00000000-0005-0000-0000-00008B060000}"/>
    <cellStyle name="Normal 3 4 2 2 8" xfId="1216" xr:uid="{00000000-0005-0000-0000-00008C060000}"/>
    <cellStyle name="Normal 3 4 2 2 8 2" xfId="2042" xr:uid="{00000000-0005-0000-0000-00008D060000}"/>
    <cellStyle name="Normal 3 4 2 2 8 3" xfId="3648" xr:uid="{00000000-0005-0000-0000-00008E060000}"/>
    <cellStyle name="Normal 3 4 2 2 8 4" xfId="4540" xr:uid="{00000000-0005-0000-0000-00008F060000}"/>
    <cellStyle name="Normal 3 4 2 2 9" xfId="1316" xr:uid="{00000000-0005-0000-0000-000090060000}"/>
    <cellStyle name="Normal 3 4 2 2 9 2" xfId="2142" xr:uid="{00000000-0005-0000-0000-000091060000}"/>
    <cellStyle name="Normal 3 4 2 2 9 3" xfId="3748" xr:uid="{00000000-0005-0000-0000-000092060000}"/>
    <cellStyle name="Normal 3 4 2 2 9 4" xfId="4640" xr:uid="{00000000-0005-0000-0000-000093060000}"/>
    <cellStyle name="Normal 3 4 2 20" xfId="6055" xr:uid="{00000000-0005-0000-0000-000094060000}"/>
    <cellStyle name="Normal 3 4 2 3" xfId="214" xr:uid="{00000000-0005-0000-0000-000095060000}"/>
    <cellStyle name="Normal 3 4 2 3 10" xfId="883" xr:uid="{00000000-0005-0000-0000-000096060000}"/>
    <cellStyle name="Normal 3 4 2 3 10 2" xfId="3317" xr:uid="{00000000-0005-0000-0000-000097060000}"/>
    <cellStyle name="Normal 3 4 2 3 11" xfId="1723" xr:uid="{00000000-0005-0000-0000-000098060000}"/>
    <cellStyle name="Normal 3 4 2 3 11 2" xfId="2954" xr:uid="{00000000-0005-0000-0000-000099060000}"/>
    <cellStyle name="Normal 3 4 2 3 12" xfId="2550" xr:uid="{00000000-0005-0000-0000-00009A060000}"/>
    <cellStyle name="Normal 3 4 2 3 13" xfId="4221" xr:uid="{00000000-0005-0000-0000-00009B060000}"/>
    <cellStyle name="Normal 3 4 2 3 14" xfId="5080" xr:uid="{00000000-0005-0000-0000-00009C060000}"/>
    <cellStyle name="Normal 3 4 2 3 15" xfId="5712" xr:uid="{00000000-0005-0000-0000-00009D060000}"/>
    <cellStyle name="Normal 3 4 2 3 16" xfId="6080" xr:uid="{00000000-0005-0000-0000-00009E060000}"/>
    <cellStyle name="Normal 3 4 2 3 2" xfId="243" xr:uid="{00000000-0005-0000-0000-00009F060000}"/>
    <cellStyle name="Normal 3 4 2 3 2 10" xfId="1739" xr:uid="{00000000-0005-0000-0000-0000A0060000}"/>
    <cellStyle name="Normal 3 4 2 3 2 10 2" xfId="2983" xr:uid="{00000000-0005-0000-0000-0000A1060000}"/>
    <cellStyle name="Normal 3 4 2 3 2 11" xfId="2615" xr:uid="{00000000-0005-0000-0000-0000A2060000}"/>
    <cellStyle name="Normal 3 4 2 3 2 12" xfId="4237" xr:uid="{00000000-0005-0000-0000-0000A3060000}"/>
    <cellStyle name="Normal 3 4 2 3 2 13" xfId="5109" xr:uid="{00000000-0005-0000-0000-0000A4060000}"/>
    <cellStyle name="Normal 3 4 2 3 2 14" xfId="5738" xr:uid="{00000000-0005-0000-0000-0000A5060000}"/>
    <cellStyle name="Normal 3 4 2 3 2 15" xfId="6106" xr:uid="{00000000-0005-0000-0000-0000A6060000}"/>
    <cellStyle name="Normal 3 4 2 3 2 2" xfId="308" xr:uid="{00000000-0005-0000-0000-0000A7060000}"/>
    <cellStyle name="Normal 3 4 2 3 2 2 10" xfId="6171" xr:uid="{00000000-0005-0000-0000-0000A8060000}"/>
    <cellStyle name="Normal 3 4 2 3 2 2 2" xfId="864" xr:uid="{00000000-0005-0000-0000-0000A9060000}"/>
    <cellStyle name="Normal 3 4 2 3 2 2 2 2" xfId="1078" xr:uid="{00000000-0005-0000-0000-0000AA060000}"/>
    <cellStyle name="Normal 3 4 2 3 2 2 2 2 2" xfId="3512" xr:uid="{00000000-0005-0000-0000-0000AB060000}"/>
    <cellStyle name="Normal 3 4 2 3 2 2 2 3" xfId="1912" xr:uid="{00000000-0005-0000-0000-0000AC060000}"/>
    <cellStyle name="Normal 3 4 2 3 2 2 2 4" xfId="3298" xr:uid="{00000000-0005-0000-0000-0000AD060000}"/>
    <cellStyle name="Normal 3 4 2 3 2 2 2 5" xfId="4410" xr:uid="{00000000-0005-0000-0000-0000AE060000}"/>
    <cellStyle name="Normal 3 4 2 3 2 2 2 6" xfId="5673" xr:uid="{00000000-0005-0000-0000-0000AF060000}"/>
    <cellStyle name="Normal 3 4 2 3 2 2 2 7" xfId="6040" xr:uid="{00000000-0005-0000-0000-0000B0060000}"/>
    <cellStyle name="Normal 3 4 2 3 2 2 2 8" xfId="6410" xr:uid="{00000000-0005-0000-0000-0000B1060000}"/>
    <cellStyle name="Normal 3 4 2 3 2 2 3" xfId="1568" xr:uid="{00000000-0005-0000-0000-0000B2060000}"/>
    <cellStyle name="Normal 3 4 2 3 2 2 3 2" xfId="2394" xr:uid="{00000000-0005-0000-0000-0000B3060000}"/>
    <cellStyle name="Normal 3 4 2 3 2 2 3 3" xfId="4000" xr:uid="{00000000-0005-0000-0000-0000B4060000}"/>
    <cellStyle name="Normal 3 4 2 3 2 2 3 4" xfId="4892" xr:uid="{00000000-0005-0000-0000-0000B5060000}"/>
    <cellStyle name="Normal 3 4 2 3 2 2 4" xfId="933" xr:uid="{00000000-0005-0000-0000-0000B6060000}"/>
    <cellStyle name="Normal 3 4 2 3 2 2 4 2" xfId="3367" xr:uid="{00000000-0005-0000-0000-0000B7060000}"/>
    <cellStyle name="Normal 3 4 2 3 2 2 5" xfId="1771" xr:uid="{00000000-0005-0000-0000-0000B8060000}"/>
    <cellStyle name="Normal 3 4 2 3 2 2 6" xfId="3048" xr:uid="{00000000-0005-0000-0000-0000B9060000}"/>
    <cellStyle name="Normal 3 4 2 3 2 2 7" xfId="4269" xr:uid="{00000000-0005-0000-0000-0000BA060000}"/>
    <cellStyle name="Normal 3 4 2 3 2 2 8" xfId="5174" xr:uid="{00000000-0005-0000-0000-0000BB060000}"/>
    <cellStyle name="Normal 3 4 2 3 2 2 9" xfId="5803" xr:uid="{00000000-0005-0000-0000-0000BC060000}"/>
    <cellStyle name="Normal 3 4 2 3 2 3" xfId="402" xr:uid="{00000000-0005-0000-0000-0000BD060000}"/>
    <cellStyle name="Normal 3 4 2 3 2 3 2" xfId="1602" xr:uid="{00000000-0005-0000-0000-0000BE060000}"/>
    <cellStyle name="Normal 3 4 2 3 2 3 2 2" xfId="2428" xr:uid="{00000000-0005-0000-0000-0000BF060000}"/>
    <cellStyle name="Normal 3 4 2 3 2 3 2 3" xfId="4034" xr:uid="{00000000-0005-0000-0000-0000C0060000}"/>
    <cellStyle name="Normal 3 4 2 3 2 3 2 4" xfId="4926" xr:uid="{00000000-0005-0000-0000-0000C1060000}"/>
    <cellStyle name="Normal 3 4 2 3 2 3 3" xfId="1116" xr:uid="{00000000-0005-0000-0000-0000C2060000}"/>
    <cellStyle name="Normal 3 4 2 3 2 3 3 2" xfId="3550" xr:uid="{00000000-0005-0000-0000-0000C3060000}"/>
    <cellStyle name="Normal 3 4 2 3 2 3 4" xfId="1950" xr:uid="{00000000-0005-0000-0000-0000C4060000}"/>
    <cellStyle name="Normal 3 4 2 3 2 3 5" xfId="3099" xr:uid="{00000000-0005-0000-0000-0000C5060000}"/>
    <cellStyle name="Normal 3 4 2 3 2 3 6" xfId="4448" xr:uid="{00000000-0005-0000-0000-0000C6060000}"/>
    <cellStyle name="Normal 3 4 2 3 2 3 7" xfId="5294" xr:uid="{00000000-0005-0000-0000-0000C7060000}"/>
    <cellStyle name="Normal 3 4 2 3 2 3 8" xfId="5849" xr:uid="{00000000-0005-0000-0000-0000C8060000}"/>
    <cellStyle name="Normal 3 4 2 3 2 3 9" xfId="6218" xr:uid="{00000000-0005-0000-0000-0000C9060000}"/>
    <cellStyle name="Normal 3 4 2 3 2 4" xfId="799" xr:uid="{00000000-0005-0000-0000-0000CA060000}"/>
    <cellStyle name="Normal 3 4 2 3 2 4 2" xfId="1503" xr:uid="{00000000-0005-0000-0000-0000CB060000}"/>
    <cellStyle name="Normal 3 4 2 3 2 4 2 2" xfId="2329" xr:uid="{00000000-0005-0000-0000-0000CC060000}"/>
    <cellStyle name="Normal 3 4 2 3 2 4 2 3" xfId="3935" xr:uid="{00000000-0005-0000-0000-0000CD060000}"/>
    <cellStyle name="Normal 3 4 2 3 2 4 2 4" xfId="4827" xr:uid="{00000000-0005-0000-0000-0000CE060000}"/>
    <cellStyle name="Normal 3 4 2 3 2 4 3" xfId="1013" xr:uid="{00000000-0005-0000-0000-0000CF060000}"/>
    <cellStyle name="Normal 3 4 2 3 2 4 3 2" xfId="3447" xr:uid="{00000000-0005-0000-0000-0000D0060000}"/>
    <cellStyle name="Normal 3 4 2 3 2 4 4" xfId="1847" xr:uid="{00000000-0005-0000-0000-0000D1060000}"/>
    <cellStyle name="Normal 3 4 2 3 2 4 5" xfId="3233" xr:uid="{00000000-0005-0000-0000-0000D2060000}"/>
    <cellStyle name="Normal 3 4 2 3 2 4 6" xfId="4345" xr:uid="{00000000-0005-0000-0000-0000D3060000}"/>
    <cellStyle name="Normal 3 4 2 3 2 4 7" xfId="5608" xr:uid="{00000000-0005-0000-0000-0000D4060000}"/>
    <cellStyle name="Normal 3 4 2 3 2 4 8" xfId="5975" xr:uid="{00000000-0005-0000-0000-0000D5060000}"/>
    <cellStyle name="Normal 3 4 2 3 2 4 9" xfId="6345" xr:uid="{00000000-0005-0000-0000-0000D6060000}"/>
    <cellStyle name="Normal 3 4 2 3 2 5" xfId="1264" xr:uid="{00000000-0005-0000-0000-0000D7060000}"/>
    <cellStyle name="Normal 3 4 2 3 2 5 2" xfId="2090" xr:uid="{00000000-0005-0000-0000-0000D8060000}"/>
    <cellStyle name="Normal 3 4 2 3 2 5 3" xfId="3696" xr:uid="{00000000-0005-0000-0000-0000D9060000}"/>
    <cellStyle name="Normal 3 4 2 3 2 5 4" xfId="4588" xr:uid="{00000000-0005-0000-0000-0000DA060000}"/>
    <cellStyle name="Normal 3 4 2 3 2 6" xfId="1364" xr:uid="{00000000-0005-0000-0000-0000DB060000}"/>
    <cellStyle name="Normal 3 4 2 3 2 6 2" xfId="2190" xr:uid="{00000000-0005-0000-0000-0000DC060000}"/>
    <cellStyle name="Normal 3 4 2 3 2 6 3" xfId="3796" xr:uid="{00000000-0005-0000-0000-0000DD060000}"/>
    <cellStyle name="Normal 3 4 2 3 2 6 4" xfId="4688" xr:uid="{00000000-0005-0000-0000-0000DE060000}"/>
    <cellStyle name="Normal 3 4 2 3 2 7" xfId="1426" xr:uid="{00000000-0005-0000-0000-0000DF060000}"/>
    <cellStyle name="Normal 3 4 2 3 2 7 2" xfId="2252" xr:uid="{00000000-0005-0000-0000-0000E0060000}"/>
    <cellStyle name="Normal 3 4 2 3 2 7 3" xfId="3858" xr:uid="{00000000-0005-0000-0000-0000E1060000}"/>
    <cellStyle name="Normal 3 4 2 3 2 7 4" xfId="4750" xr:uid="{00000000-0005-0000-0000-0000E2060000}"/>
    <cellStyle name="Normal 3 4 2 3 2 8" xfId="1697" xr:uid="{00000000-0005-0000-0000-0000E3060000}"/>
    <cellStyle name="Normal 3 4 2 3 2 8 2" xfId="2523" xr:uid="{00000000-0005-0000-0000-0000E4060000}"/>
    <cellStyle name="Normal 3 4 2 3 2 8 3" xfId="4129" xr:uid="{00000000-0005-0000-0000-0000E5060000}"/>
    <cellStyle name="Normal 3 4 2 3 2 8 4" xfId="5021" xr:uid="{00000000-0005-0000-0000-0000E6060000}"/>
    <cellStyle name="Normal 3 4 2 3 2 9" xfId="900" xr:uid="{00000000-0005-0000-0000-0000E7060000}"/>
    <cellStyle name="Normal 3 4 2 3 2 9 2" xfId="3334" xr:uid="{00000000-0005-0000-0000-0000E8060000}"/>
    <cellStyle name="Normal 3 4 2 3 3" xfId="282" xr:uid="{00000000-0005-0000-0000-0000E9060000}"/>
    <cellStyle name="Normal 3 4 2 3 3 10" xfId="6145" xr:uid="{00000000-0005-0000-0000-0000EA060000}"/>
    <cellStyle name="Normal 3 4 2 3 3 2" xfId="838" xr:uid="{00000000-0005-0000-0000-0000EB060000}"/>
    <cellStyle name="Normal 3 4 2 3 3 2 2" xfId="1052" xr:uid="{00000000-0005-0000-0000-0000EC060000}"/>
    <cellStyle name="Normal 3 4 2 3 3 2 2 2" xfId="3486" xr:uid="{00000000-0005-0000-0000-0000ED060000}"/>
    <cellStyle name="Normal 3 4 2 3 3 2 3" xfId="1886" xr:uid="{00000000-0005-0000-0000-0000EE060000}"/>
    <cellStyle name="Normal 3 4 2 3 3 2 4" xfId="3272" xr:uid="{00000000-0005-0000-0000-0000EF060000}"/>
    <cellStyle name="Normal 3 4 2 3 3 2 5" xfId="4384" xr:uid="{00000000-0005-0000-0000-0000F0060000}"/>
    <cellStyle name="Normal 3 4 2 3 3 2 6" xfId="5647" xr:uid="{00000000-0005-0000-0000-0000F1060000}"/>
    <cellStyle name="Normal 3 4 2 3 3 2 7" xfId="6014" xr:uid="{00000000-0005-0000-0000-0000F2060000}"/>
    <cellStyle name="Normal 3 4 2 3 3 2 8" xfId="6384" xr:uid="{00000000-0005-0000-0000-0000F3060000}"/>
    <cellStyle name="Normal 3 4 2 3 3 3" xfId="1542" xr:uid="{00000000-0005-0000-0000-0000F4060000}"/>
    <cellStyle name="Normal 3 4 2 3 3 3 2" xfId="2368" xr:uid="{00000000-0005-0000-0000-0000F5060000}"/>
    <cellStyle name="Normal 3 4 2 3 3 3 3" xfId="3974" xr:uid="{00000000-0005-0000-0000-0000F6060000}"/>
    <cellStyle name="Normal 3 4 2 3 3 3 4" xfId="4866" xr:uid="{00000000-0005-0000-0000-0000F7060000}"/>
    <cellStyle name="Normal 3 4 2 3 3 4" xfId="916" xr:uid="{00000000-0005-0000-0000-0000F8060000}"/>
    <cellStyle name="Normal 3 4 2 3 3 4 2" xfId="3350" xr:uid="{00000000-0005-0000-0000-0000F9060000}"/>
    <cellStyle name="Normal 3 4 2 3 3 5" xfId="1755" xr:uid="{00000000-0005-0000-0000-0000FA060000}"/>
    <cellStyle name="Normal 3 4 2 3 3 6" xfId="3022" xr:uid="{00000000-0005-0000-0000-0000FB060000}"/>
    <cellStyle name="Normal 3 4 2 3 3 7" xfId="4253" xr:uid="{00000000-0005-0000-0000-0000FC060000}"/>
    <cellStyle name="Normal 3 4 2 3 3 8" xfId="5148" xr:uid="{00000000-0005-0000-0000-0000FD060000}"/>
    <cellStyle name="Normal 3 4 2 3 3 9" xfId="5777" xr:uid="{00000000-0005-0000-0000-0000FE060000}"/>
    <cellStyle name="Normal 3 4 2 3 4" xfId="326" xr:uid="{00000000-0005-0000-0000-0000FF060000}"/>
    <cellStyle name="Normal 3 4 2 3 4 2" xfId="1586" xr:uid="{00000000-0005-0000-0000-000000070000}"/>
    <cellStyle name="Normal 3 4 2 3 4 2 2" xfId="2412" xr:uid="{00000000-0005-0000-0000-000001070000}"/>
    <cellStyle name="Normal 3 4 2 3 4 2 3" xfId="4018" xr:uid="{00000000-0005-0000-0000-000002070000}"/>
    <cellStyle name="Normal 3 4 2 3 4 2 4" xfId="4910" xr:uid="{00000000-0005-0000-0000-000003070000}"/>
    <cellStyle name="Normal 3 4 2 3 4 3" xfId="1098" xr:uid="{00000000-0005-0000-0000-000004070000}"/>
    <cellStyle name="Normal 3 4 2 3 4 3 2" xfId="3532" xr:uid="{00000000-0005-0000-0000-000005070000}"/>
    <cellStyle name="Normal 3 4 2 3 4 4" xfId="1932" xr:uid="{00000000-0005-0000-0000-000006070000}"/>
    <cellStyle name="Normal 3 4 2 3 4 5" xfId="3078" xr:uid="{00000000-0005-0000-0000-000007070000}"/>
    <cellStyle name="Normal 3 4 2 3 4 6" xfId="4430" xr:uid="{00000000-0005-0000-0000-000008070000}"/>
    <cellStyle name="Normal 3 4 2 3 4 7" xfId="5232" xr:uid="{00000000-0005-0000-0000-000009070000}"/>
    <cellStyle name="Normal 3 4 2 3 4 8" xfId="5833" xr:uid="{00000000-0005-0000-0000-00000A070000}"/>
    <cellStyle name="Normal 3 4 2 3 4 9" xfId="6201" xr:uid="{00000000-0005-0000-0000-00000B070000}"/>
    <cellStyle name="Normal 3 4 2 3 5" xfId="773" xr:uid="{00000000-0005-0000-0000-00000C070000}"/>
    <cellStyle name="Normal 3 4 2 3 5 2" xfId="1477" xr:uid="{00000000-0005-0000-0000-00000D070000}"/>
    <cellStyle name="Normal 3 4 2 3 5 2 2" xfId="2303" xr:uid="{00000000-0005-0000-0000-00000E070000}"/>
    <cellStyle name="Normal 3 4 2 3 5 2 3" xfId="3909" xr:uid="{00000000-0005-0000-0000-00000F070000}"/>
    <cellStyle name="Normal 3 4 2 3 5 2 4" xfId="4801" xr:uid="{00000000-0005-0000-0000-000010070000}"/>
    <cellStyle name="Normal 3 4 2 3 5 3" xfId="987" xr:uid="{00000000-0005-0000-0000-000011070000}"/>
    <cellStyle name="Normal 3 4 2 3 5 3 2" xfId="3421" xr:uid="{00000000-0005-0000-0000-000012070000}"/>
    <cellStyle name="Normal 3 4 2 3 5 4" xfId="1821" xr:uid="{00000000-0005-0000-0000-000013070000}"/>
    <cellStyle name="Normal 3 4 2 3 5 5" xfId="3207" xr:uid="{00000000-0005-0000-0000-000014070000}"/>
    <cellStyle name="Normal 3 4 2 3 5 6" xfId="4319" xr:uid="{00000000-0005-0000-0000-000015070000}"/>
    <cellStyle name="Normal 3 4 2 3 5 7" xfId="5582" xr:uid="{00000000-0005-0000-0000-000016070000}"/>
    <cellStyle name="Normal 3 4 2 3 5 8" xfId="5949" xr:uid="{00000000-0005-0000-0000-000017070000}"/>
    <cellStyle name="Normal 3 4 2 3 5 9" xfId="6319" xr:uid="{00000000-0005-0000-0000-000018070000}"/>
    <cellStyle name="Normal 3 4 2 3 6" xfId="1226" xr:uid="{00000000-0005-0000-0000-000019070000}"/>
    <cellStyle name="Normal 3 4 2 3 6 2" xfId="2052" xr:uid="{00000000-0005-0000-0000-00001A070000}"/>
    <cellStyle name="Normal 3 4 2 3 6 3" xfId="3658" xr:uid="{00000000-0005-0000-0000-00001B070000}"/>
    <cellStyle name="Normal 3 4 2 3 6 4" xfId="4550" xr:uid="{00000000-0005-0000-0000-00001C070000}"/>
    <cellStyle name="Normal 3 4 2 3 7" xfId="1326" xr:uid="{00000000-0005-0000-0000-00001D070000}"/>
    <cellStyle name="Normal 3 4 2 3 7 2" xfId="2152" xr:uid="{00000000-0005-0000-0000-00001E070000}"/>
    <cellStyle name="Normal 3 4 2 3 7 3" xfId="3758" xr:uid="{00000000-0005-0000-0000-00001F070000}"/>
    <cellStyle name="Normal 3 4 2 3 7 4" xfId="4650" xr:uid="{00000000-0005-0000-0000-000020070000}"/>
    <cellStyle name="Normal 3 4 2 3 8" xfId="1388" xr:uid="{00000000-0005-0000-0000-000021070000}"/>
    <cellStyle name="Normal 3 4 2 3 8 2" xfId="2214" xr:uid="{00000000-0005-0000-0000-000022070000}"/>
    <cellStyle name="Normal 3 4 2 3 8 3" xfId="3820" xr:uid="{00000000-0005-0000-0000-000023070000}"/>
    <cellStyle name="Normal 3 4 2 3 8 4" xfId="4712" xr:uid="{00000000-0005-0000-0000-000024070000}"/>
    <cellStyle name="Normal 3 4 2 3 9" xfId="1681" xr:uid="{00000000-0005-0000-0000-000025070000}"/>
    <cellStyle name="Normal 3 4 2 3 9 2" xfId="2507" xr:uid="{00000000-0005-0000-0000-000026070000}"/>
    <cellStyle name="Normal 3 4 2 3 9 3" xfId="4113" xr:uid="{00000000-0005-0000-0000-000027070000}"/>
    <cellStyle name="Normal 3 4 2 3 9 4" xfId="5005" xr:uid="{00000000-0005-0000-0000-000028070000}"/>
    <cellStyle name="Normal 3 4 2 4" xfId="225" xr:uid="{00000000-0005-0000-0000-000029070000}"/>
    <cellStyle name="Normal 3 4 2 4 10" xfId="1731" xr:uid="{00000000-0005-0000-0000-00002A070000}"/>
    <cellStyle name="Normal 3 4 2 4 10 2" xfId="2965" xr:uid="{00000000-0005-0000-0000-00002B070000}"/>
    <cellStyle name="Normal 3 4 2 4 11" xfId="2607" xr:uid="{00000000-0005-0000-0000-00002C070000}"/>
    <cellStyle name="Normal 3 4 2 4 12" xfId="4229" xr:uid="{00000000-0005-0000-0000-00002D070000}"/>
    <cellStyle name="Normal 3 4 2 4 13" xfId="5091" xr:uid="{00000000-0005-0000-0000-00002E070000}"/>
    <cellStyle name="Normal 3 4 2 4 14" xfId="5722" xr:uid="{00000000-0005-0000-0000-00002F070000}"/>
    <cellStyle name="Normal 3 4 2 4 15" xfId="6090" xr:uid="{00000000-0005-0000-0000-000030070000}"/>
    <cellStyle name="Normal 3 4 2 4 2" xfId="292" xr:uid="{00000000-0005-0000-0000-000031070000}"/>
    <cellStyle name="Normal 3 4 2 4 2 10" xfId="6155" xr:uid="{00000000-0005-0000-0000-000032070000}"/>
    <cellStyle name="Normal 3 4 2 4 2 2" xfId="848" xr:uid="{00000000-0005-0000-0000-000033070000}"/>
    <cellStyle name="Normal 3 4 2 4 2 2 2" xfId="1062" xr:uid="{00000000-0005-0000-0000-000034070000}"/>
    <cellStyle name="Normal 3 4 2 4 2 2 2 2" xfId="3496" xr:uid="{00000000-0005-0000-0000-000035070000}"/>
    <cellStyle name="Normal 3 4 2 4 2 2 3" xfId="1896" xr:uid="{00000000-0005-0000-0000-000036070000}"/>
    <cellStyle name="Normal 3 4 2 4 2 2 4" xfId="3282" xr:uid="{00000000-0005-0000-0000-000037070000}"/>
    <cellStyle name="Normal 3 4 2 4 2 2 5" xfId="4394" xr:uid="{00000000-0005-0000-0000-000038070000}"/>
    <cellStyle name="Normal 3 4 2 4 2 2 6" xfId="5657" xr:uid="{00000000-0005-0000-0000-000039070000}"/>
    <cellStyle name="Normal 3 4 2 4 2 2 7" xfId="6024" xr:uid="{00000000-0005-0000-0000-00003A070000}"/>
    <cellStyle name="Normal 3 4 2 4 2 2 8" xfId="6394" xr:uid="{00000000-0005-0000-0000-00003B070000}"/>
    <cellStyle name="Normal 3 4 2 4 2 3" xfId="1552" xr:uid="{00000000-0005-0000-0000-00003C070000}"/>
    <cellStyle name="Normal 3 4 2 4 2 3 2" xfId="2378" xr:uid="{00000000-0005-0000-0000-00003D070000}"/>
    <cellStyle name="Normal 3 4 2 4 2 3 3" xfId="3984" xr:uid="{00000000-0005-0000-0000-00003E070000}"/>
    <cellStyle name="Normal 3 4 2 4 2 3 4" xfId="4876" xr:uid="{00000000-0005-0000-0000-00003F070000}"/>
    <cellStyle name="Normal 3 4 2 4 2 4" xfId="925" xr:uid="{00000000-0005-0000-0000-000040070000}"/>
    <cellStyle name="Normal 3 4 2 4 2 4 2" xfId="3359" xr:uid="{00000000-0005-0000-0000-000041070000}"/>
    <cellStyle name="Normal 3 4 2 4 2 5" xfId="1763" xr:uid="{00000000-0005-0000-0000-000042070000}"/>
    <cellStyle name="Normal 3 4 2 4 2 6" xfId="3032" xr:uid="{00000000-0005-0000-0000-000043070000}"/>
    <cellStyle name="Normal 3 4 2 4 2 7" xfId="4261" xr:uid="{00000000-0005-0000-0000-000044070000}"/>
    <cellStyle name="Normal 3 4 2 4 2 8" xfId="5158" xr:uid="{00000000-0005-0000-0000-000045070000}"/>
    <cellStyle name="Normal 3 4 2 4 2 9" xfId="5787" xr:uid="{00000000-0005-0000-0000-000046070000}"/>
    <cellStyle name="Normal 3 4 2 4 3" xfId="394" xr:uid="{00000000-0005-0000-0000-000047070000}"/>
    <cellStyle name="Normal 3 4 2 4 3 2" xfId="1594" xr:uid="{00000000-0005-0000-0000-000048070000}"/>
    <cellStyle name="Normal 3 4 2 4 3 2 2" xfId="2420" xr:uid="{00000000-0005-0000-0000-000049070000}"/>
    <cellStyle name="Normal 3 4 2 4 3 2 3" xfId="4026" xr:uid="{00000000-0005-0000-0000-00004A070000}"/>
    <cellStyle name="Normal 3 4 2 4 3 2 4" xfId="4918" xr:uid="{00000000-0005-0000-0000-00004B070000}"/>
    <cellStyle name="Normal 3 4 2 4 3 3" xfId="1108" xr:uid="{00000000-0005-0000-0000-00004C070000}"/>
    <cellStyle name="Normal 3 4 2 4 3 3 2" xfId="3542" xr:uid="{00000000-0005-0000-0000-00004D070000}"/>
    <cellStyle name="Normal 3 4 2 4 3 4" xfId="1942" xr:uid="{00000000-0005-0000-0000-00004E070000}"/>
    <cellStyle name="Normal 3 4 2 4 3 5" xfId="3091" xr:uid="{00000000-0005-0000-0000-00004F070000}"/>
    <cellStyle name="Normal 3 4 2 4 3 6" xfId="4440" xr:uid="{00000000-0005-0000-0000-000050070000}"/>
    <cellStyle name="Normal 3 4 2 4 3 7" xfId="5286" xr:uid="{00000000-0005-0000-0000-000051070000}"/>
    <cellStyle name="Normal 3 4 2 4 3 8" xfId="5841" xr:uid="{00000000-0005-0000-0000-000052070000}"/>
    <cellStyle name="Normal 3 4 2 4 3 9" xfId="6210" xr:uid="{00000000-0005-0000-0000-000053070000}"/>
    <cellStyle name="Normal 3 4 2 4 4" xfId="783" xr:uid="{00000000-0005-0000-0000-000054070000}"/>
    <cellStyle name="Normal 3 4 2 4 4 2" xfId="1487" xr:uid="{00000000-0005-0000-0000-000055070000}"/>
    <cellStyle name="Normal 3 4 2 4 4 2 2" xfId="2313" xr:uid="{00000000-0005-0000-0000-000056070000}"/>
    <cellStyle name="Normal 3 4 2 4 4 2 3" xfId="3919" xr:uid="{00000000-0005-0000-0000-000057070000}"/>
    <cellStyle name="Normal 3 4 2 4 4 2 4" xfId="4811" xr:uid="{00000000-0005-0000-0000-000058070000}"/>
    <cellStyle name="Normal 3 4 2 4 4 3" xfId="997" xr:uid="{00000000-0005-0000-0000-000059070000}"/>
    <cellStyle name="Normal 3 4 2 4 4 3 2" xfId="3431" xr:uid="{00000000-0005-0000-0000-00005A070000}"/>
    <cellStyle name="Normal 3 4 2 4 4 4" xfId="1831" xr:uid="{00000000-0005-0000-0000-00005B070000}"/>
    <cellStyle name="Normal 3 4 2 4 4 5" xfId="3217" xr:uid="{00000000-0005-0000-0000-00005C070000}"/>
    <cellStyle name="Normal 3 4 2 4 4 6" xfId="4329" xr:uid="{00000000-0005-0000-0000-00005D070000}"/>
    <cellStyle name="Normal 3 4 2 4 4 7" xfId="5592" xr:uid="{00000000-0005-0000-0000-00005E070000}"/>
    <cellStyle name="Normal 3 4 2 4 4 8" xfId="5959" xr:uid="{00000000-0005-0000-0000-00005F070000}"/>
    <cellStyle name="Normal 3 4 2 4 4 9" xfId="6329" xr:uid="{00000000-0005-0000-0000-000060070000}"/>
    <cellStyle name="Normal 3 4 2 4 5" xfId="1238" xr:uid="{00000000-0005-0000-0000-000061070000}"/>
    <cellStyle name="Normal 3 4 2 4 5 2" xfId="2064" xr:uid="{00000000-0005-0000-0000-000062070000}"/>
    <cellStyle name="Normal 3 4 2 4 5 3" xfId="3670" xr:uid="{00000000-0005-0000-0000-000063070000}"/>
    <cellStyle name="Normal 3 4 2 4 5 4" xfId="4562" xr:uid="{00000000-0005-0000-0000-000064070000}"/>
    <cellStyle name="Normal 3 4 2 4 6" xfId="1338" xr:uid="{00000000-0005-0000-0000-000065070000}"/>
    <cellStyle name="Normal 3 4 2 4 6 2" xfId="2164" xr:uid="{00000000-0005-0000-0000-000066070000}"/>
    <cellStyle name="Normal 3 4 2 4 6 3" xfId="3770" xr:uid="{00000000-0005-0000-0000-000067070000}"/>
    <cellStyle name="Normal 3 4 2 4 6 4" xfId="4662" xr:uid="{00000000-0005-0000-0000-000068070000}"/>
    <cellStyle name="Normal 3 4 2 4 7" xfId="1400" xr:uid="{00000000-0005-0000-0000-000069070000}"/>
    <cellStyle name="Normal 3 4 2 4 7 2" xfId="2226" xr:uid="{00000000-0005-0000-0000-00006A070000}"/>
    <cellStyle name="Normal 3 4 2 4 7 3" xfId="3832" xr:uid="{00000000-0005-0000-0000-00006B070000}"/>
    <cellStyle name="Normal 3 4 2 4 7 4" xfId="4724" xr:uid="{00000000-0005-0000-0000-00006C070000}"/>
    <cellStyle name="Normal 3 4 2 4 8" xfId="1689" xr:uid="{00000000-0005-0000-0000-00006D070000}"/>
    <cellStyle name="Normal 3 4 2 4 8 2" xfId="2515" xr:uid="{00000000-0005-0000-0000-00006E070000}"/>
    <cellStyle name="Normal 3 4 2 4 8 3" xfId="4121" xr:uid="{00000000-0005-0000-0000-00006F070000}"/>
    <cellStyle name="Normal 3 4 2 4 8 4" xfId="5013" xr:uid="{00000000-0005-0000-0000-000070070000}"/>
    <cellStyle name="Normal 3 4 2 4 9" xfId="892" xr:uid="{00000000-0005-0000-0000-000071070000}"/>
    <cellStyle name="Normal 3 4 2 4 9 2" xfId="3326" xr:uid="{00000000-0005-0000-0000-000072070000}"/>
    <cellStyle name="Normal 3 4 2 5" xfId="196" xr:uid="{00000000-0005-0000-0000-000073070000}"/>
    <cellStyle name="Normal 3 4 2 5 10" xfId="2783" xr:uid="{00000000-0005-0000-0000-000074070000}"/>
    <cellStyle name="Normal 3 4 2 5 11" xfId="4245" xr:uid="{00000000-0005-0000-0000-000075070000}"/>
    <cellStyle name="Normal 3 4 2 5 12" xfId="5062" xr:uid="{00000000-0005-0000-0000-000076070000}"/>
    <cellStyle name="Normal 3 4 2 5 13" xfId="5697" xr:uid="{00000000-0005-0000-0000-000077070000}"/>
    <cellStyle name="Normal 3 4 2 5 14" xfId="6065" xr:uid="{00000000-0005-0000-0000-000078070000}"/>
    <cellStyle name="Normal 3 4 2 5 2" xfId="267" xr:uid="{00000000-0005-0000-0000-000079070000}"/>
    <cellStyle name="Normal 3 4 2 5 2 10" xfId="6130" xr:uid="{00000000-0005-0000-0000-00007A070000}"/>
    <cellStyle name="Normal 3 4 2 5 2 2" xfId="823" xr:uid="{00000000-0005-0000-0000-00007B070000}"/>
    <cellStyle name="Normal 3 4 2 5 2 2 2" xfId="1296" xr:uid="{00000000-0005-0000-0000-00007C070000}"/>
    <cellStyle name="Normal 3 4 2 5 2 2 2 2" xfId="3728" xr:uid="{00000000-0005-0000-0000-00007D070000}"/>
    <cellStyle name="Normal 3 4 2 5 2 2 3" xfId="2122" xr:uid="{00000000-0005-0000-0000-00007E070000}"/>
    <cellStyle name="Normal 3 4 2 5 2 2 4" xfId="3257" xr:uid="{00000000-0005-0000-0000-00007F070000}"/>
    <cellStyle name="Normal 3 4 2 5 2 2 5" xfId="4620" xr:uid="{00000000-0005-0000-0000-000080070000}"/>
    <cellStyle name="Normal 3 4 2 5 2 2 6" xfId="5632" xr:uid="{00000000-0005-0000-0000-000081070000}"/>
    <cellStyle name="Normal 3 4 2 5 2 2 7" xfId="5999" xr:uid="{00000000-0005-0000-0000-000082070000}"/>
    <cellStyle name="Normal 3 4 2 5 2 2 8" xfId="6369" xr:uid="{00000000-0005-0000-0000-000083070000}"/>
    <cellStyle name="Normal 3 4 2 5 2 3" xfId="1527" xr:uid="{00000000-0005-0000-0000-000084070000}"/>
    <cellStyle name="Normal 3 4 2 5 2 3 2" xfId="2353" xr:uid="{00000000-0005-0000-0000-000085070000}"/>
    <cellStyle name="Normal 3 4 2 5 2 3 3" xfId="3959" xr:uid="{00000000-0005-0000-0000-000086070000}"/>
    <cellStyle name="Normal 3 4 2 5 2 3 4" xfId="4851" xr:uid="{00000000-0005-0000-0000-000087070000}"/>
    <cellStyle name="Normal 3 4 2 5 2 4" xfId="1037" xr:uid="{00000000-0005-0000-0000-000088070000}"/>
    <cellStyle name="Normal 3 4 2 5 2 4 2" xfId="3471" xr:uid="{00000000-0005-0000-0000-000089070000}"/>
    <cellStyle name="Normal 3 4 2 5 2 5" xfId="1871" xr:uid="{00000000-0005-0000-0000-00008A070000}"/>
    <cellStyle name="Normal 3 4 2 5 2 6" xfId="3007" xr:uid="{00000000-0005-0000-0000-00008B070000}"/>
    <cellStyle name="Normal 3 4 2 5 2 7" xfId="4369" xr:uid="{00000000-0005-0000-0000-00008C070000}"/>
    <cellStyle name="Normal 3 4 2 5 2 8" xfId="5133" xr:uid="{00000000-0005-0000-0000-00008D070000}"/>
    <cellStyle name="Normal 3 4 2 5 2 9" xfId="5762" xr:uid="{00000000-0005-0000-0000-00008E070000}"/>
    <cellStyle name="Normal 3 4 2 5 3" xfId="586" xr:uid="{00000000-0005-0000-0000-00008F070000}"/>
    <cellStyle name="Normal 3 4 2 5 3 2" xfId="1640" xr:uid="{00000000-0005-0000-0000-000090070000}"/>
    <cellStyle name="Normal 3 4 2 5 3 2 2" xfId="2466" xr:uid="{00000000-0005-0000-0000-000091070000}"/>
    <cellStyle name="Normal 3 4 2 5 3 2 3" xfId="4072" xr:uid="{00000000-0005-0000-0000-000092070000}"/>
    <cellStyle name="Normal 3 4 2 5 3 2 4" xfId="4964" xr:uid="{00000000-0005-0000-0000-000093070000}"/>
    <cellStyle name="Normal 3 4 2 5 3 3" xfId="1155" xr:uid="{00000000-0005-0000-0000-000094070000}"/>
    <cellStyle name="Normal 3 4 2 5 3 3 2" xfId="3589" xr:uid="{00000000-0005-0000-0000-000095070000}"/>
    <cellStyle name="Normal 3 4 2 5 3 4" xfId="1988" xr:uid="{00000000-0005-0000-0000-000096070000}"/>
    <cellStyle name="Normal 3 4 2 5 3 5" xfId="3141" xr:uid="{00000000-0005-0000-0000-000097070000}"/>
    <cellStyle name="Normal 3 4 2 5 3 6" xfId="4486" xr:uid="{00000000-0005-0000-0000-000098070000}"/>
    <cellStyle name="Normal 3 4 2 5 3 7" xfId="5422" xr:uid="{00000000-0005-0000-0000-000099070000}"/>
    <cellStyle name="Normal 3 4 2 5 3 8" xfId="5887" xr:uid="{00000000-0005-0000-0000-00009A070000}"/>
    <cellStyle name="Normal 3 4 2 5 3 9" xfId="6256" xr:uid="{00000000-0005-0000-0000-00009B070000}"/>
    <cellStyle name="Normal 3 4 2 5 4" xfId="758" xr:uid="{00000000-0005-0000-0000-00009C070000}"/>
    <cellStyle name="Normal 3 4 2 5 4 2" xfId="1462" xr:uid="{00000000-0005-0000-0000-00009D070000}"/>
    <cellStyle name="Normal 3 4 2 5 4 2 2" xfId="2288" xr:uid="{00000000-0005-0000-0000-00009E070000}"/>
    <cellStyle name="Normal 3 4 2 5 4 2 3" xfId="3894" xr:uid="{00000000-0005-0000-0000-00009F070000}"/>
    <cellStyle name="Normal 3 4 2 5 4 2 4" xfId="4786" xr:uid="{00000000-0005-0000-0000-0000A0070000}"/>
    <cellStyle name="Normal 3 4 2 5 4 3" xfId="971" xr:uid="{00000000-0005-0000-0000-0000A1070000}"/>
    <cellStyle name="Normal 3 4 2 5 4 3 2" xfId="3405" xr:uid="{00000000-0005-0000-0000-0000A2070000}"/>
    <cellStyle name="Normal 3 4 2 5 4 4" xfId="1806" xr:uid="{00000000-0005-0000-0000-0000A3070000}"/>
    <cellStyle name="Normal 3 4 2 5 4 5" xfId="3192" xr:uid="{00000000-0005-0000-0000-0000A4070000}"/>
    <cellStyle name="Normal 3 4 2 5 4 6" xfId="4304" xr:uid="{00000000-0005-0000-0000-0000A5070000}"/>
    <cellStyle name="Normal 3 4 2 5 4 7" xfId="5567" xr:uid="{00000000-0005-0000-0000-0000A6070000}"/>
    <cellStyle name="Normal 3 4 2 5 4 8" xfId="5934" xr:uid="{00000000-0005-0000-0000-0000A7070000}"/>
    <cellStyle name="Normal 3 4 2 5 4 9" xfId="6304" xr:uid="{00000000-0005-0000-0000-0000A8070000}"/>
    <cellStyle name="Normal 3 4 2 5 5" xfId="1250" xr:uid="{00000000-0005-0000-0000-0000A9070000}"/>
    <cellStyle name="Normal 3 4 2 5 5 2" xfId="2076" xr:uid="{00000000-0005-0000-0000-0000AA070000}"/>
    <cellStyle name="Normal 3 4 2 5 5 3" xfId="3682" xr:uid="{00000000-0005-0000-0000-0000AB070000}"/>
    <cellStyle name="Normal 3 4 2 5 5 4" xfId="4574" xr:uid="{00000000-0005-0000-0000-0000AC070000}"/>
    <cellStyle name="Normal 3 4 2 5 6" xfId="1350" xr:uid="{00000000-0005-0000-0000-0000AD070000}"/>
    <cellStyle name="Normal 3 4 2 5 6 2" xfId="2176" xr:uid="{00000000-0005-0000-0000-0000AE070000}"/>
    <cellStyle name="Normal 3 4 2 5 6 3" xfId="3782" xr:uid="{00000000-0005-0000-0000-0000AF070000}"/>
    <cellStyle name="Normal 3 4 2 5 6 4" xfId="4674" xr:uid="{00000000-0005-0000-0000-0000B0070000}"/>
    <cellStyle name="Normal 3 4 2 5 7" xfId="1412" xr:uid="{00000000-0005-0000-0000-0000B1070000}"/>
    <cellStyle name="Normal 3 4 2 5 7 2" xfId="2238" xr:uid="{00000000-0005-0000-0000-0000B2070000}"/>
    <cellStyle name="Normal 3 4 2 5 7 3" xfId="3844" xr:uid="{00000000-0005-0000-0000-0000B3070000}"/>
    <cellStyle name="Normal 3 4 2 5 7 4" xfId="4736" xr:uid="{00000000-0005-0000-0000-0000B4070000}"/>
    <cellStyle name="Normal 3 4 2 5 8" xfId="908" xr:uid="{00000000-0005-0000-0000-0000B5070000}"/>
    <cellStyle name="Normal 3 4 2 5 8 2" xfId="3342" xr:uid="{00000000-0005-0000-0000-0000B6070000}"/>
    <cellStyle name="Normal 3 4 2 5 9" xfId="1747" xr:uid="{00000000-0005-0000-0000-0000B7070000}"/>
    <cellStyle name="Normal 3 4 2 5 9 2" xfId="2936" xr:uid="{00000000-0005-0000-0000-0000B8070000}"/>
    <cellStyle name="Normal 3 4 2 6" xfId="257" xr:uid="{00000000-0005-0000-0000-0000B9070000}"/>
    <cellStyle name="Normal 3 4 2 6 10" xfId="6120" xr:uid="{00000000-0005-0000-0000-0000BA070000}"/>
    <cellStyle name="Normal 3 4 2 6 2" xfId="813" xr:uid="{00000000-0005-0000-0000-0000BB070000}"/>
    <cellStyle name="Normal 3 4 2 6 2 2" xfId="1274" xr:uid="{00000000-0005-0000-0000-0000BC070000}"/>
    <cellStyle name="Normal 3 4 2 6 2 2 2" xfId="3706" xr:uid="{00000000-0005-0000-0000-0000BD070000}"/>
    <cellStyle name="Normal 3 4 2 6 2 3" xfId="2100" xr:uid="{00000000-0005-0000-0000-0000BE070000}"/>
    <cellStyle name="Normal 3 4 2 6 2 4" xfId="3247" xr:uid="{00000000-0005-0000-0000-0000BF070000}"/>
    <cellStyle name="Normal 3 4 2 6 2 5" xfId="4598" xr:uid="{00000000-0005-0000-0000-0000C0070000}"/>
    <cellStyle name="Normal 3 4 2 6 2 6" xfId="5622" xr:uid="{00000000-0005-0000-0000-0000C1070000}"/>
    <cellStyle name="Normal 3 4 2 6 2 7" xfId="5989" xr:uid="{00000000-0005-0000-0000-0000C2070000}"/>
    <cellStyle name="Normal 3 4 2 6 2 8" xfId="6359" xr:uid="{00000000-0005-0000-0000-0000C3070000}"/>
    <cellStyle name="Normal 3 4 2 6 3" xfId="1517" xr:uid="{00000000-0005-0000-0000-0000C4070000}"/>
    <cellStyle name="Normal 3 4 2 6 3 2" xfId="2343" xr:uid="{00000000-0005-0000-0000-0000C5070000}"/>
    <cellStyle name="Normal 3 4 2 6 3 3" xfId="3949" xr:uid="{00000000-0005-0000-0000-0000C6070000}"/>
    <cellStyle name="Normal 3 4 2 6 3 4" xfId="4841" xr:uid="{00000000-0005-0000-0000-0000C7070000}"/>
    <cellStyle name="Normal 3 4 2 6 4" xfId="1027" xr:uid="{00000000-0005-0000-0000-0000C8070000}"/>
    <cellStyle name="Normal 3 4 2 6 4 2" xfId="3461" xr:uid="{00000000-0005-0000-0000-0000C9070000}"/>
    <cellStyle name="Normal 3 4 2 6 5" xfId="1861" xr:uid="{00000000-0005-0000-0000-0000CA070000}"/>
    <cellStyle name="Normal 3 4 2 6 6" xfId="2997" xr:uid="{00000000-0005-0000-0000-0000CB070000}"/>
    <cellStyle name="Normal 3 4 2 6 7" xfId="4359" xr:uid="{00000000-0005-0000-0000-0000CC070000}"/>
    <cellStyle name="Normal 3 4 2 6 8" xfId="5123" xr:uid="{00000000-0005-0000-0000-0000CD070000}"/>
    <cellStyle name="Normal 3 4 2 6 9" xfId="5752" xr:uid="{00000000-0005-0000-0000-0000CE070000}"/>
    <cellStyle name="Normal 3 4 2 7" xfId="318" xr:uid="{00000000-0005-0000-0000-0000CF070000}"/>
    <cellStyle name="Normal 3 4 2 7 2" xfId="1578" xr:uid="{00000000-0005-0000-0000-0000D0070000}"/>
    <cellStyle name="Normal 3 4 2 7 2 2" xfId="2404" xr:uid="{00000000-0005-0000-0000-0000D1070000}"/>
    <cellStyle name="Normal 3 4 2 7 2 3" xfId="4010" xr:uid="{00000000-0005-0000-0000-0000D2070000}"/>
    <cellStyle name="Normal 3 4 2 7 2 4" xfId="4902" xr:uid="{00000000-0005-0000-0000-0000D3070000}"/>
    <cellStyle name="Normal 3 4 2 7 3" xfId="1090" xr:uid="{00000000-0005-0000-0000-0000D4070000}"/>
    <cellStyle name="Normal 3 4 2 7 3 2" xfId="3524" xr:uid="{00000000-0005-0000-0000-0000D5070000}"/>
    <cellStyle name="Normal 3 4 2 7 4" xfId="1924" xr:uid="{00000000-0005-0000-0000-0000D6070000}"/>
    <cellStyle name="Normal 3 4 2 7 5" xfId="3070" xr:uid="{00000000-0005-0000-0000-0000D7070000}"/>
    <cellStyle name="Normal 3 4 2 7 6" xfId="4422" xr:uid="{00000000-0005-0000-0000-0000D8070000}"/>
    <cellStyle name="Normal 3 4 2 7 7" xfId="5224" xr:uid="{00000000-0005-0000-0000-0000D9070000}"/>
    <cellStyle name="Normal 3 4 2 7 8" xfId="5825" xr:uid="{00000000-0005-0000-0000-0000DA070000}"/>
    <cellStyle name="Normal 3 4 2 7 9" xfId="6193" xr:uid="{00000000-0005-0000-0000-0000DB070000}"/>
    <cellStyle name="Normal 3 4 2 8" xfId="748" xr:uid="{00000000-0005-0000-0000-0000DC070000}"/>
    <cellStyle name="Normal 3 4 2 8 2" xfId="1452" xr:uid="{00000000-0005-0000-0000-0000DD070000}"/>
    <cellStyle name="Normal 3 4 2 8 2 2" xfId="2278" xr:uid="{00000000-0005-0000-0000-0000DE070000}"/>
    <cellStyle name="Normal 3 4 2 8 2 3" xfId="3884" xr:uid="{00000000-0005-0000-0000-0000DF070000}"/>
    <cellStyle name="Normal 3 4 2 8 2 4" xfId="4776" xr:uid="{00000000-0005-0000-0000-0000E0070000}"/>
    <cellStyle name="Normal 3 4 2 8 3" xfId="959" xr:uid="{00000000-0005-0000-0000-0000E1070000}"/>
    <cellStyle name="Normal 3 4 2 8 3 2" xfId="3393" xr:uid="{00000000-0005-0000-0000-0000E2070000}"/>
    <cellStyle name="Normal 3 4 2 8 4" xfId="1796" xr:uid="{00000000-0005-0000-0000-0000E3070000}"/>
    <cellStyle name="Normal 3 4 2 8 5" xfId="3182" xr:uid="{00000000-0005-0000-0000-0000E4070000}"/>
    <cellStyle name="Normal 3 4 2 8 6" xfId="4294" xr:uid="{00000000-0005-0000-0000-0000E5070000}"/>
    <cellStyle name="Normal 3 4 2 8 7" xfId="5557" xr:uid="{00000000-0005-0000-0000-0000E6070000}"/>
    <cellStyle name="Normal 3 4 2 8 8" xfId="5924" xr:uid="{00000000-0005-0000-0000-0000E7070000}"/>
    <cellStyle name="Normal 3 4 2 8 9" xfId="6294" xr:uid="{00000000-0005-0000-0000-0000E8070000}"/>
    <cellStyle name="Normal 3 4 2 9" xfId="1212" xr:uid="{00000000-0005-0000-0000-0000E9070000}"/>
    <cellStyle name="Normal 3 4 2 9 2" xfId="2038" xr:uid="{00000000-0005-0000-0000-0000EA070000}"/>
    <cellStyle name="Normal 3 4 2 9 3" xfId="3644" xr:uid="{00000000-0005-0000-0000-0000EB070000}"/>
    <cellStyle name="Normal 3 4 2 9 4" xfId="4536" xr:uid="{00000000-0005-0000-0000-0000EC070000}"/>
    <cellStyle name="Normal 3 4 20" xfId="6053" xr:uid="{00000000-0005-0000-0000-0000ED070000}"/>
    <cellStyle name="Normal 3 4 3" xfId="186" xr:uid="{00000000-0005-0000-0000-0000EE070000}"/>
    <cellStyle name="Normal 3 4 3 10" xfId="1376" xr:uid="{00000000-0005-0000-0000-0000EF070000}"/>
    <cellStyle name="Normal 3 4 3 10 2" xfId="2202" xr:uid="{00000000-0005-0000-0000-0000F0070000}"/>
    <cellStyle name="Normal 3 4 3 10 3" xfId="3808" xr:uid="{00000000-0005-0000-0000-0000F1070000}"/>
    <cellStyle name="Normal 3 4 3 10 4" xfId="4700" xr:uid="{00000000-0005-0000-0000-0000F2070000}"/>
    <cellStyle name="Normal 3 4 3 11" xfId="1675" xr:uid="{00000000-0005-0000-0000-0000F3070000}"/>
    <cellStyle name="Normal 3 4 3 11 2" xfId="2501" xr:uid="{00000000-0005-0000-0000-0000F4070000}"/>
    <cellStyle name="Normal 3 4 3 11 3" xfId="4107" xr:uid="{00000000-0005-0000-0000-0000F5070000}"/>
    <cellStyle name="Normal 3 4 3 11 4" xfId="4999" xr:uid="{00000000-0005-0000-0000-0000F6070000}"/>
    <cellStyle name="Normal 3 4 3 12" xfId="877" xr:uid="{00000000-0005-0000-0000-0000F7070000}"/>
    <cellStyle name="Normal 3 4 3 12 2" xfId="3311" xr:uid="{00000000-0005-0000-0000-0000F8070000}"/>
    <cellStyle name="Normal 3 4 3 13" xfId="1717" xr:uid="{00000000-0005-0000-0000-0000F9070000}"/>
    <cellStyle name="Normal 3 4 3 13 2" xfId="2926" xr:uid="{00000000-0005-0000-0000-0000FA070000}"/>
    <cellStyle name="Normal 3 4 3 14" xfId="2544" xr:uid="{00000000-0005-0000-0000-0000FB070000}"/>
    <cellStyle name="Normal 3 4 3 15" xfId="4215" xr:uid="{00000000-0005-0000-0000-0000FC070000}"/>
    <cellStyle name="Normal 3 4 3 16" xfId="5052" xr:uid="{00000000-0005-0000-0000-0000FD070000}"/>
    <cellStyle name="Normal 3 4 3 17" xfId="5689" xr:uid="{00000000-0005-0000-0000-0000FE070000}"/>
    <cellStyle name="Normal 3 4 3 18" xfId="6057" xr:uid="{00000000-0005-0000-0000-0000FF070000}"/>
    <cellStyle name="Normal 3 4 3 2" xfId="216" xr:uid="{00000000-0005-0000-0000-000000080000}"/>
    <cellStyle name="Normal 3 4 3 2 10" xfId="885" xr:uid="{00000000-0005-0000-0000-000001080000}"/>
    <cellStyle name="Normal 3 4 3 2 10 2" xfId="3319" xr:uid="{00000000-0005-0000-0000-000002080000}"/>
    <cellStyle name="Normal 3 4 3 2 11" xfId="1725" xr:uid="{00000000-0005-0000-0000-000003080000}"/>
    <cellStyle name="Normal 3 4 3 2 11 2" xfId="2956" xr:uid="{00000000-0005-0000-0000-000004080000}"/>
    <cellStyle name="Normal 3 4 3 2 12" xfId="2552" xr:uid="{00000000-0005-0000-0000-000005080000}"/>
    <cellStyle name="Normal 3 4 3 2 13" xfId="4223" xr:uid="{00000000-0005-0000-0000-000006080000}"/>
    <cellStyle name="Normal 3 4 3 2 14" xfId="5082" xr:uid="{00000000-0005-0000-0000-000007080000}"/>
    <cellStyle name="Normal 3 4 3 2 15" xfId="5714" xr:uid="{00000000-0005-0000-0000-000008080000}"/>
    <cellStyle name="Normal 3 4 3 2 16" xfId="6082" xr:uid="{00000000-0005-0000-0000-000009080000}"/>
    <cellStyle name="Normal 3 4 3 2 2" xfId="245" xr:uid="{00000000-0005-0000-0000-00000A080000}"/>
    <cellStyle name="Normal 3 4 3 2 2 10" xfId="1741" xr:uid="{00000000-0005-0000-0000-00000B080000}"/>
    <cellStyle name="Normal 3 4 3 2 2 10 2" xfId="2985" xr:uid="{00000000-0005-0000-0000-00000C080000}"/>
    <cellStyle name="Normal 3 4 3 2 2 11" xfId="2617" xr:uid="{00000000-0005-0000-0000-00000D080000}"/>
    <cellStyle name="Normal 3 4 3 2 2 12" xfId="4239" xr:uid="{00000000-0005-0000-0000-00000E080000}"/>
    <cellStyle name="Normal 3 4 3 2 2 13" xfId="5111" xr:uid="{00000000-0005-0000-0000-00000F080000}"/>
    <cellStyle name="Normal 3 4 3 2 2 14" xfId="5740" xr:uid="{00000000-0005-0000-0000-000010080000}"/>
    <cellStyle name="Normal 3 4 3 2 2 15" xfId="6108" xr:uid="{00000000-0005-0000-0000-000011080000}"/>
    <cellStyle name="Normal 3 4 3 2 2 2" xfId="310" xr:uid="{00000000-0005-0000-0000-000012080000}"/>
    <cellStyle name="Normal 3 4 3 2 2 2 10" xfId="6173" xr:uid="{00000000-0005-0000-0000-000013080000}"/>
    <cellStyle name="Normal 3 4 3 2 2 2 2" xfId="866" xr:uid="{00000000-0005-0000-0000-000014080000}"/>
    <cellStyle name="Normal 3 4 3 2 2 2 2 2" xfId="1080" xr:uid="{00000000-0005-0000-0000-000015080000}"/>
    <cellStyle name="Normal 3 4 3 2 2 2 2 2 2" xfId="3514" xr:uid="{00000000-0005-0000-0000-000016080000}"/>
    <cellStyle name="Normal 3 4 3 2 2 2 2 3" xfId="1914" xr:uid="{00000000-0005-0000-0000-000017080000}"/>
    <cellStyle name="Normal 3 4 3 2 2 2 2 4" xfId="3300" xr:uid="{00000000-0005-0000-0000-000018080000}"/>
    <cellStyle name="Normal 3 4 3 2 2 2 2 5" xfId="4412" xr:uid="{00000000-0005-0000-0000-000019080000}"/>
    <cellStyle name="Normal 3 4 3 2 2 2 2 6" xfId="5675" xr:uid="{00000000-0005-0000-0000-00001A080000}"/>
    <cellStyle name="Normal 3 4 3 2 2 2 2 7" xfId="6042" xr:uid="{00000000-0005-0000-0000-00001B080000}"/>
    <cellStyle name="Normal 3 4 3 2 2 2 2 8" xfId="6412" xr:uid="{00000000-0005-0000-0000-00001C080000}"/>
    <cellStyle name="Normal 3 4 3 2 2 2 3" xfId="1570" xr:uid="{00000000-0005-0000-0000-00001D080000}"/>
    <cellStyle name="Normal 3 4 3 2 2 2 3 2" xfId="2396" xr:uid="{00000000-0005-0000-0000-00001E080000}"/>
    <cellStyle name="Normal 3 4 3 2 2 2 3 3" xfId="4002" xr:uid="{00000000-0005-0000-0000-00001F080000}"/>
    <cellStyle name="Normal 3 4 3 2 2 2 3 4" xfId="4894" xr:uid="{00000000-0005-0000-0000-000020080000}"/>
    <cellStyle name="Normal 3 4 3 2 2 2 4" xfId="935" xr:uid="{00000000-0005-0000-0000-000021080000}"/>
    <cellStyle name="Normal 3 4 3 2 2 2 4 2" xfId="3369" xr:uid="{00000000-0005-0000-0000-000022080000}"/>
    <cellStyle name="Normal 3 4 3 2 2 2 5" xfId="1773" xr:uid="{00000000-0005-0000-0000-000023080000}"/>
    <cellStyle name="Normal 3 4 3 2 2 2 6" xfId="3050" xr:uid="{00000000-0005-0000-0000-000024080000}"/>
    <cellStyle name="Normal 3 4 3 2 2 2 7" xfId="4271" xr:uid="{00000000-0005-0000-0000-000025080000}"/>
    <cellStyle name="Normal 3 4 3 2 2 2 8" xfId="5176" xr:uid="{00000000-0005-0000-0000-000026080000}"/>
    <cellStyle name="Normal 3 4 3 2 2 2 9" xfId="5805" xr:uid="{00000000-0005-0000-0000-000027080000}"/>
    <cellStyle name="Normal 3 4 3 2 2 3" xfId="404" xr:uid="{00000000-0005-0000-0000-000028080000}"/>
    <cellStyle name="Normal 3 4 3 2 2 3 2" xfId="1604" xr:uid="{00000000-0005-0000-0000-000029080000}"/>
    <cellStyle name="Normal 3 4 3 2 2 3 2 2" xfId="2430" xr:uid="{00000000-0005-0000-0000-00002A080000}"/>
    <cellStyle name="Normal 3 4 3 2 2 3 2 3" xfId="4036" xr:uid="{00000000-0005-0000-0000-00002B080000}"/>
    <cellStyle name="Normal 3 4 3 2 2 3 2 4" xfId="4928" xr:uid="{00000000-0005-0000-0000-00002C080000}"/>
    <cellStyle name="Normal 3 4 3 2 2 3 3" xfId="1118" xr:uid="{00000000-0005-0000-0000-00002D080000}"/>
    <cellStyle name="Normal 3 4 3 2 2 3 3 2" xfId="3552" xr:uid="{00000000-0005-0000-0000-00002E080000}"/>
    <cellStyle name="Normal 3 4 3 2 2 3 4" xfId="1952" xr:uid="{00000000-0005-0000-0000-00002F080000}"/>
    <cellStyle name="Normal 3 4 3 2 2 3 5" xfId="3101" xr:uid="{00000000-0005-0000-0000-000030080000}"/>
    <cellStyle name="Normal 3 4 3 2 2 3 6" xfId="4450" xr:uid="{00000000-0005-0000-0000-000031080000}"/>
    <cellStyle name="Normal 3 4 3 2 2 3 7" xfId="5296" xr:uid="{00000000-0005-0000-0000-000032080000}"/>
    <cellStyle name="Normal 3 4 3 2 2 3 8" xfId="5851" xr:uid="{00000000-0005-0000-0000-000033080000}"/>
    <cellStyle name="Normal 3 4 3 2 2 3 9" xfId="6220" xr:uid="{00000000-0005-0000-0000-000034080000}"/>
    <cellStyle name="Normal 3 4 3 2 2 4" xfId="801" xr:uid="{00000000-0005-0000-0000-000035080000}"/>
    <cellStyle name="Normal 3 4 3 2 2 4 2" xfId="1505" xr:uid="{00000000-0005-0000-0000-000036080000}"/>
    <cellStyle name="Normal 3 4 3 2 2 4 2 2" xfId="2331" xr:uid="{00000000-0005-0000-0000-000037080000}"/>
    <cellStyle name="Normal 3 4 3 2 2 4 2 3" xfId="3937" xr:uid="{00000000-0005-0000-0000-000038080000}"/>
    <cellStyle name="Normal 3 4 3 2 2 4 2 4" xfId="4829" xr:uid="{00000000-0005-0000-0000-000039080000}"/>
    <cellStyle name="Normal 3 4 3 2 2 4 3" xfId="1015" xr:uid="{00000000-0005-0000-0000-00003A080000}"/>
    <cellStyle name="Normal 3 4 3 2 2 4 3 2" xfId="3449" xr:uid="{00000000-0005-0000-0000-00003B080000}"/>
    <cellStyle name="Normal 3 4 3 2 2 4 4" xfId="1849" xr:uid="{00000000-0005-0000-0000-00003C080000}"/>
    <cellStyle name="Normal 3 4 3 2 2 4 5" xfId="3235" xr:uid="{00000000-0005-0000-0000-00003D080000}"/>
    <cellStyle name="Normal 3 4 3 2 2 4 6" xfId="4347" xr:uid="{00000000-0005-0000-0000-00003E080000}"/>
    <cellStyle name="Normal 3 4 3 2 2 4 7" xfId="5610" xr:uid="{00000000-0005-0000-0000-00003F080000}"/>
    <cellStyle name="Normal 3 4 3 2 2 4 8" xfId="5977" xr:uid="{00000000-0005-0000-0000-000040080000}"/>
    <cellStyle name="Normal 3 4 3 2 2 4 9" xfId="6347" xr:uid="{00000000-0005-0000-0000-000041080000}"/>
    <cellStyle name="Normal 3 4 3 2 2 5" xfId="1266" xr:uid="{00000000-0005-0000-0000-000042080000}"/>
    <cellStyle name="Normal 3 4 3 2 2 5 2" xfId="2092" xr:uid="{00000000-0005-0000-0000-000043080000}"/>
    <cellStyle name="Normal 3 4 3 2 2 5 3" xfId="3698" xr:uid="{00000000-0005-0000-0000-000044080000}"/>
    <cellStyle name="Normal 3 4 3 2 2 5 4" xfId="4590" xr:uid="{00000000-0005-0000-0000-000045080000}"/>
    <cellStyle name="Normal 3 4 3 2 2 6" xfId="1366" xr:uid="{00000000-0005-0000-0000-000046080000}"/>
    <cellStyle name="Normal 3 4 3 2 2 6 2" xfId="2192" xr:uid="{00000000-0005-0000-0000-000047080000}"/>
    <cellStyle name="Normal 3 4 3 2 2 6 3" xfId="3798" xr:uid="{00000000-0005-0000-0000-000048080000}"/>
    <cellStyle name="Normal 3 4 3 2 2 6 4" xfId="4690" xr:uid="{00000000-0005-0000-0000-000049080000}"/>
    <cellStyle name="Normal 3 4 3 2 2 7" xfId="1428" xr:uid="{00000000-0005-0000-0000-00004A080000}"/>
    <cellStyle name="Normal 3 4 3 2 2 7 2" xfId="2254" xr:uid="{00000000-0005-0000-0000-00004B080000}"/>
    <cellStyle name="Normal 3 4 3 2 2 7 3" xfId="3860" xr:uid="{00000000-0005-0000-0000-00004C080000}"/>
    <cellStyle name="Normal 3 4 3 2 2 7 4" xfId="4752" xr:uid="{00000000-0005-0000-0000-00004D080000}"/>
    <cellStyle name="Normal 3 4 3 2 2 8" xfId="1699" xr:uid="{00000000-0005-0000-0000-00004E080000}"/>
    <cellStyle name="Normal 3 4 3 2 2 8 2" xfId="2525" xr:uid="{00000000-0005-0000-0000-00004F080000}"/>
    <cellStyle name="Normal 3 4 3 2 2 8 3" xfId="4131" xr:uid="{00000000-0005-0000-0000-000050080000}"/>
    <cellStyle name="Normal 3 4 3 2 2 8 4" xfId="5023" xr:uid="{00000000-0005-0000-0000-000051080000}"/>
    <cellStyle name="Normal 3 4 3 2 2 9" xfId="902" xr:uid="{00000000-0005-0000-0000-000052080000}"/>
    <cellStyle name="Normal 3 4 3 2 2 9 2" xfId="3336" xr:uid="{00000000-0005-0000-0000-000053080000}"/>
    <cellStyle name="Normal 3 4 3 2 3" xfId="284" xr:uid="{00000000-0005-0000-0000-000054080000}"/>
    <cellStyle name="Normal 3 4 3 2 3 10" xfId="6147" xr:uid="{00000000-0005-0000-0000-000055080000}"/>
    <cellStyle name="Normal 3 4 3 2 3 2" xfId="840" xr:uid="{00000000-0005-0000-0000-000056080000}"/>
    <cellStyle name="Normal 3 4 3 2 3 2 2" xfId="1054" xr:uid="{00000000-0005-0000-0000-000057080000}"/>
    <cellStyle name="Normal 3 4 3 2 3 2 2 2" xfId="3488" xr:uid="{00000000-0005-0000-0000-000058080000}"/>
    <cellStyle name="Normal 3 4 3 2 3 2 3" xfId="1888" xr:uid="{00000000-0005-0000-0000-000059080000}"/>
    <cellStyle name="Normal 3 4 3 2 3 2 4" xfId="3274" xr:uid="{00000000-0005-0000-0000-00005A080000}"/>
    <cellStyle name="Normal 3 4 3 2 3 2 5" xfId="4386" xr:uid="{00000000-0005-0000-0000-00005B080000}"/>
    <cellStyle name="Normal 3 4 3 2 3 2 6" xfId="5649" xr:uid="{00000000-0005-0000-0000-00005C080000}"/>
    <cellStyle name="Normal 3 4 3 2 3 2 7" xfId="6016" xr:uid="{00000000-0005-0000-0000-00005D080000}"/>
    <cellStyle name="Normal 3 4 3 2 3 2 8" xfId="6386" xr:uid="{00000000-0005-0000-0000-00005E080000}"/>
    <cellStyle name="Normal 3 4 3 2 3 3" xfId="1544" xr:uid="{00000000-0005-0000-0000-00005F080000}"/>
    <cellStyle name="Normal 3 4 3 2 3 3 2" xfId="2370" xr:uid="{00000000-0005-0000-0000-000060080000}"/>
    <cellStyle name="Normal 3 4 3 2 3 3 3" xfId="3976" xr:uid="{00000000-0005-0000-0000-000061080000}"/>
    <cellStyle name="Normal 3 4 3 2 3 3 4" xfId="4868" xr:uid="{00000000-0005-0000-0000-000062080000}"/>
    <cellStyle name="Normal 3 4 3 2 3 4" xfId="918" xr:uid="{00000000-0005-0000-0000-000063080000}"/>
    <cellStyle name="Normal 3 4 3 2 3 4 2" xfId="3352" xr:uid="{00000000-0005-0000-0000-000064080000}"/>
    <cellStyle name="Normal 3 4 3 2 3 5" xfId="1757" xr:uid="{00000000-0005-0000-0000-000065080000}"/>
    <cellStyle name="Normal 3 4 3 2 3 6" xfId="3024" xr:uid="{00000000-0005-0000-0000-000066080000}"/>
    <cellStyle name="Normal 3 4 3 2 3 7" xfId="4255" xr:uid="{00000000-0005-0000-0000-000067080000}"/>
    <cellStyle name="Normal 3 4 3 2 3 8" xfId="5150" xr:uid="{00000000-0005-0000-0000-000068080000}"/>
    <cellStyle name="Normal 3 4 3 2 3 9" xfId="5779" xr:uid="{00000000-0005-0000-0000-000069080000}"/>
    <cellStyle name="Normal 3 4 3 2 4" xfId="328" xr:uid="{00000000-0005-0000-0000-00006A080000}"/>
    <cellStyle name="Normal 3 4 3 2 4 2" xfId="1588" xr:uid="{00000000-0005-0000-0000-00006B080000}"/>
    <cellStyle name="Normal 3 4 3 2 4 2 2" xfId="2414" xr:uid="{00000000-0005-0000-0000-00006C080000}"/>
    <cellStyle name="Normal 3 4 3 2 4 2 3" xfId="4020" xr:uid="{00000000-0005-0000-0000-00006D080000}"/>
    <cellStyle name="Normal 3 4 3 2 4 2 4" xfId="4912" xr:uid="{00000000-0005-0000-0000-00006E080000}"/>
    <cellStyle name="Normal 3 4 3 2 4 3" xfId="1100" xr:uid="{00000000-0005-0000-0000-00006F080000}"/>
    <cellStyle name="Normal 3 4 3 2 4 3 2" xfId="3534" xr:uid="{00000000-0005-0000-0000-000070080000}"/>
    <cellStyle name="Normal 3 4 3 2 4 4" xfId="1934" xr:uid="{00000000-0005-0000-0000-000071080000}"/>
    <cellStyle name="Normal 3 4 3 2 4 5" xfId="3080" xr:uid="{00000000-0005-0000-0000-000072080000}"/>
    <cellStyle name="Normal 3 4 3 2 4 6" xfId="4432" xr:uid="{00000000-0005-0000-0000-000073080000}"/>
    <cellStyle name="Normal 3 4 3 2 4 7" xfId="5234" xr:uid="{00000000-0005-0000-0000-000074080000}"/>
    <cellStyle name="Normal 3 4 3 2 4 8" xfId="5835" xr:uid="{00000000-0005-0000-0000-000075080000}"/>
    <cellStyle name="Normal 3 4 3 2 4 9" xfId="6203" xr:uid="{00000000-0005-0000-0000-000076080000}"/>
    <cellStyle name="Normal 3 4 3 2 5" xfId="775" xr:uid="{00000000-0005-0000-0000-000077080000}"/>
    <cellStyle name="Normal 3 4 3 2 5 2" xfId="1479" xr:uid="{00000000-0005-0000-0000-000078080000}"/>
    <cellStyle name="Normal 3 4 3 2 5 2 2" xfId="2305" xr:uid="{00000000-0005-0000-0000-000079080000}"/>
    <cellStyle name="Normal 3 4 3 2 5 2 3" xfId="3911" xr:uid="{00000000-0005-0000-0000-00007A080000}"/>
    <cellStyle name="Normal 3 4 3 2 5 2 4" xfId="4803" xr:uid="{00000000-0005-0000-0000-00007B080000}"/>
    <cellStyle name="Normal 3 4 3 2 5 3" xfId="989" xr:uid="{00000000-0005-0000-0000-00007C080000}"/>
    <cellStyle name="Normal 3 4 3 2 5 3 2" xfId="3423" xr:uid="{00000000-0005-0000-0000-00007D080000}"/>
    <cellStyle name="Normal 3 4 3 2 5 4" xfId="1823" xr:uid="{00000000-0005-0000-0000-00007E080000}"/>
    <cellStyle name="Normal 3 4 3 2 5 5" xfId="3209" xr:uid="{00000000-0005-0000-0000-00007F080000}"/>
    <cellStyle name="Normal 3 4 3 2 5 6" xfId="4321" xr:uid="{00000000-0005-0000-0000-000080080000}"/>
    <cellStyle name="Normal 3 4 3 2 5 7" xfId="5584" xr:uid="{00000000-0005-0000-0000-000081080000}"/>
    <cellStyle name="Normal 3 4 3 2 5 8" xfId="5951" xr:uid="{00000000-0005-0000-0000-000082080000}"/>
    <cellStyle name="Normal 3 4 3 2 5 9" xfId="6321" xr:uid="{00000000-0005-0000-0000-000083080000}"/>
    <cellStyle name="Normal 3 4 3 2 6" xfId="1228" xr:uid="{00000000-0005-0000-0000-000084080000}"/>
    <cellStyle name="Normal 3 4 3 2 6 2" xfId="2054" xr:uid="{00000000-0005-0000-0000-000085080000}"/>
    <cellStyle name="Normal 3 4 3 2 6 3" xfId="3660" xr:uid="{00000000-0005-0000-0000-000086080000}"/>
    <cellStyle name="Normal 3 4 3 2 6 4" xfId="4552" xr:uid="{00000000-0005-0000-0000-000087080000}"/>
    <cellStyle name="Normal 3 4 3 2 7" xfId="1328" xr:uid="{00000000-0005-0000-0000-000088080000}"/>
    <cellStyle name="Normal 3 4 3 2 7 2" xfId="2154" xr:uid="{00000000-0005-0000-0000-000089080000}"/>
    <cellStyle name="Normal 3 4 3 2 7 3" xfId="3760" xr:uid="{00000000-0005-0000-0000-00008A080000}"/>
    <cellStyle name="Normal 3 4 3 2 7 4" xfId="4652" xr:uid="{00000000-0005-0000-0000-00008B080000}"/>
    <cellStyle name="Normal 3 4 3 2 8" xfId="1390" xr:uid="{00000000-0005-0000-0000-00008C080000}"/>
    <cellStyle name="Normal 3 4 3 2 8 2" xfId="2216" xr:uid="{00000000-0005-0000-0000-00008D080000}"/>
    <cellStyle name="Normal 3 4 3 2 8 3" xfId="3822" xr:uid="{00000000-0005-0000-0000-00008E080000}"/>
    <cellStyle name="Normal 3 4 3 2 8 4" xfId="4714" xr:uid="{00000000-0005-0000-0000-00008F080000}"/>
    <cellStyle name="Normal 3 4 3 2 9" xfId="1683" xr:uid="{00000000-0005-0000-0000-000090080000}"/>
    <cellStyle name="Normal 3 4 3 2 9 2" xfId="2509" xr:uid="{00000000-0005-0000-0000-000091080000}"/>
    <cellStyle name="Normal 3 4 3 2 9 3" xfId="4115" xr:uid="{00000000-0005-0000-0000-000092080000}"/>
    <cellStyle name="Normal 3 4 3 2 9 4" xfId="5007" xr:uid="{00000000-0005-0000-0000-000093080000}"/>
    <cellStyle name="Normal 3 4 3 3" xfId="227" xr:uid="{00000000-0005-0000-0000-000094080000}"/>
    <cellStyle name="Normal 3 4 3 3 10" xfId="1733" xr:uid="{00000000-0005-0000-0000-000095080000}"/>
    <cellStyle name="Normal 3 4 3 3 10 2" xfId="2967" xr:uid="{00000000-0005-0000-0000-000096080000}"/>
    <cellStyle name="Normal 3 4 3 3 11" xfId="2609" xr:uid="{00000000-0005-0000-0000-000097080000}"/>
    <cellStyle name="Normal 3 4 3 3 12" xfId="4231" xr:uid="{00000000-0005-0000-0000-000098080000}"/>
    <cellStyle name="Normal 3 4 3 3 13" xfId="5093" xr:uid="{00000000-0005-0000-0000-000099080000}"/>
    <cellStyle name="Normal 3 4 3 3 14" xfId="5724" xr:uid="{00000000-0005-0000-0000-00009A080000}"/>
    <cellStyle name="Normal 3 4 3 3 15" xfId="6092" xr:uid="{00000000-0005-0000-0000-00009B080000}"/>
    <cellStyle name="Normal 3 4 3 3 2" xfId="294" xr:uid="{00000000-0005-0000-0000-00009C080000}"/>
    <cellStyle name="Normal 3 4 3 3 2 10" xfId="6157" xr:uid="{00000000-0005-0000-0000-00009D080000}"/>
    <cellStyle name="Normal 3 4 3 3 2 2" xfId="850" xr:uid="{00000000-0005-0000-0000-00009E080000}"/>
    <cellStyle name="Normal 3 4 3 3 2 2 2" xfId="1064" xr:uid="{00000000-0005-0000-0000-00009F080000}"/>
    <cellStyle name="Normal 3 4 3 3 2 2 2 2" xfId="3498" xr:uid="{00000000-0005-0000-0000-0000A0080000}"/>
    <cellStyle name="Normal 3 4 3 3 2 2 3" xfId="1898" xr:uid="{00000000-0005-0000-0000-0000A1080000}"/>
    <cellStyle name="Normal 3 4 3 3 2 2 4" xfId="3284" xr:uid="{00000000-0005-0000-0000-0000A2080000}"/>
    <cellStyle name="Normal 3 4 3 3 2 2 5" xfId="4396" xr:uid="{00000000-0005-0000-0000-0000A3080000}"/>
    <cellStyle name="Normal 3 4 3 3 2 2 6" xfId="5659" xr:uid="{00000000-0005-0000-0000-0000A4080000}"/>
    <cellStyle name="Normal 3 4 3 3 2 2 7" xfId="6026" xr:uid="{00000000-0005-0000-0000-0000A5080000}"/>
    <cellStyle name="Normal 3 4 3 3 2 2 8" xfId="6396" xr:uid="{00000000-0005-0000-0000-0000A6080000}"/>
    <cellStyle name="Normal 3 4 3 3 2 3" xfId="1554" xr:uid="{00000000-0005-0000-0000-0000A7080000}"/>
    <cellStyle name="Normal 3 4 3 3 2 3 2" xfId="2380" xr:uid="{00000000-0005-0000-0000-0000A8080000}"/>
    <cellStyle name="Normal 3 4 3 3 2 3 3" xfId="3986" xr:uid="{00000000-0005-0000-0000-0000A9080000}"/>
    <cellStyle name="Normal 3 4 3 3 2 3 4" xfId="4878" xr:uid="{00000000-0005-0000-0000-0000AA080000}"/>
    <cellStyle name="Normal 3 4 3 3 2 4" xfId="927" xr:uid="{00000000-0005-0000-0000-0000AB080000}"/>
    <cellStyle name="Normal 3 4 3 3 2 4 2" xfId="3361" xr:uid="{00000000-0005-0000-0000-0000AC080000}"/>
    <cellStyle name="Normal 3 4 3 3 2 5" xfId="1765" xr:uid="{00000000-0005-0000-0000-0000AD080000}"/>
    <cellStyle name="Normal 3 4 3 3 2 6" xfId="3034" xr:uid="{00000000-0005-0000-0000-0000AE080000}"/>
    <cellStyle name="Normal 3 4 3 3 2 7" xfId="4263" xr:uid="{00000000-0005-0000-0000-0000AF080000}"/>
    <cellStyle name="Normal 3 4 3 3 2 8" xfId="5160" xr:uid="{00000000-0005-0000-0000-0000B0080000}"/>
    <cellStyle name="Normal 3 4 3 3 2 9" xfId="5789" xr:uid="{00000000-0005-0000-0000-0000B1080000}"/>
    <cellStyle name="Normal 3 4 3 3 3" xfId="396" xr:uid="{00000000-0005-0000-0000-0000B2080000}"/>
    <cellStyle name="Normal 3 4 3 3 3 2" xfId="1596" xr:uid="{00000000-0005-0000-0000-0000B3080000}"/>
    <cellStyle name="Normal 3 4 3 3 3 2 2" xfId="2422" xr:uid="{00000000-0005-0000-0000-0000B4080000}"/>
    <cellStyle name="Normal 3 4 3 3 3 2 3" xfId="4028" xr:uid="{00000000-0005-0000-0000-0000B5080000}"/>
    <cellStyle name="Normal 3 4 3 3 3 2 4" xfId="4920" xr:uid="{00000000-0005-0000-0000-0000B6080000}"/>
    <cellStyle name="Normal 3 4 3 3 3 3" xfId="1110" xr:uid="{00000000-0005-0000-0000-0000B7080000}"/>
    <cellStyle name="Normal 3 4 3 3 3 3 2" xfId="3544" xr:uid="{00000000-0005-0000-0000-0000B8080000}"/>
    <cellStyle name="Normal 3 4 3 3 3 4" xfId="1944" xr:uid="{00000000-0005-0000-0000-0000B9080000}"/>
    <cellStyle name="Normal 3 4 3 3 3 5" xfId="3093" xr:uid="{00000000-0005-0000-0000-0000BA080000}"/>
    <cellStyle name="Normal 3 4 3 3 3 6" xfId="4442" xr:uid="{00000000-0005-0000-0000-0000BB080000}"/>
    <cellStyle name="Normal 3 4 3 3 3 7" xfId="5288" xr:uid="{00000000-0005-0000-0000-0000BC080000}"/>
    <cellStyle name="Normal 3 4 3 3 3 8" xfId="5843" xr:uid="{00000000-0005-0000-0000-0000BD080000}"/>
    <cellStyle name="Normal 3 4 3 3 3 9" xfId="6212" xr:uid="{00000000-0005-0000-0000-0000BE080000}"/>
    <cellStyle name="Normal 3 4 3 3 4" xfId="785" xr:uid="{00000000-0005-0000-0000-0000BF080000}"/>
    <cellStyle name="Normal 3 4 3 3 4 2" xfId="1489" xr:uid="{00000000-0005-0000-0000-0000C0080000}"/>
    <cellStyle name="Normal 3 4 3 3 4 2 2" xfId="2315" xr:uid="{00000000-0005-0000-0000-0000C1080000}"/>
    <cellStyle name="Normal 3 4 3 3 4 2 3" xfId="3921" xr:uid="{00000000-0005-0000-0000-0000C2080000}"/>
    <cellStyle name="Normal 3 4 3 3 4 2 4" xfId="4813" xr:uid="{00000000-0005-0000-0000-0000C3080000}"/>
    <cellStyle name="Normal 3 4 3 3 4 3" xfId="999" xr:uid="{00000000-0005-0000-0000-0000C4080000}"/>
    <cellStyle name="Normal 3 4 3 3 4 3 2" xfId="3433" xr:uid="{00000000-0005-0000-0000-0000C5080000}"/>
    <cellStyle name="Normal 3 4 3 3 4 4" xfId="1833" xr:uid="{00000000-0005-0000-0000-0000C6080000}"/>
    <cellStyle name="Normal 3 4 3 3 4 5" xfId="3219" xr:uid="{00000000-0005-0000-0000-0000C7080000}"/>
    <cellStyle name="Normal 3 4 3 3 4 6" xfId="4331" xr:uid="{00000000-0005-0000-0000-0000C8080000}"/>
    <cellStyle name="Normal 3 4 3 3 4 7" xfId="5594" xr:uid="{00000000-0005-0000-0000-0000C9080000}"/>
    <cellStyle name="Normal 3 4 3 3 4 8" xfId="5961" xr:uid="{00000000-0005-0000-0000-0000CA080000}"/>
    <cellStyle name="Normal 3 4 3 3 4 9" xfId="6331" xr:uid="{00000000-0005-0000-0000-0000CB080000}"/>
    <cellStyle name="Normal 3 4 3 3 5" xfId="1240" xr:uid="{00000000-0005-0000-0000-0000CC080000}"/>
    <cellStyle name="Normal 3 4 3 3 5 2" xfId="2066" xr:uid="{00000000-0005-0000-0000-0000CD080000}"/>
    <cellStyle name="Normal 3 4 3 3 5 3" xfId="3672" xr:uid="{00000000-0005-0000-0000-0000CE080000}"/>
    <cellStyle name="Normal 3 4 3 3 5 4" xfId="4564" xr:uid="{00000000-0005-0000-0000-0000CF080000}"/>
    <cellStyle name="Normal 3 4 3 3 6" xfId="1340" xr:uid="{00000000-0005-0000-0000-0000D0080000}"/>
    <cellStyle name="Normal 3 4 3 3 6 2" xfId="2166" xr:uid="{00000000-0005-0000-0000-0000D1080000}"/>
    <cellStyle name="Normal 3 4 3 3 6 3" xfId="3772" xr:uid="{00000000-0005-0000-0000-0000D2080000}"/>
    <cellStyle name="Normal 3 4 3 3 6 4" xfId="4664" xr:uid="{00000000-0005-0000-0000-0000D3080000}"/>
    <cellStyle name="Normal 3 4 3 3 7" xfId="1402" xr:uid="{00000000-0005-0000-0000-0000D4080000}"/>
    <cellStyle name="Normal 3 4 3 3 7 2" xfId="2228" xr:uid="{00000000-0005-0000-0000-0000D5080000}"/>
    <cellStyle name="Normal 3 4 3 3 7 3" xfId="3834" xr:uid="{00000000-0005-0000-0000-0000D6080000}"/>
    <cellStyle name="Normal 3 4 3 3 7 4" xfId="4726" xr:uid="{00000000-0005-0000-0000-0000D7080000}"/>
    <cellStyle name="Normal 3 4 3 3 8" xfId="1691" xr:uid="{00000000-0005-0000-0000-0000D8080000}"/>
    <cellStyle name="Normal 3 4 3 3 8 2" xfId="2517" xr:uid="{00000000-0005-0000-0000-0000D9080000}"/>
    <cellStyle name="Normal 3 4 3 3 8 3" xfId="4123" xr:uid="{00000000-0005-0000-0000-0000DA080000}"/>
    <cellStyle name="Normal 3 4 3 3 8 4" xfId="5015" xr:uid="{00000000-0005-0000-0000-0000DB080000}"/>
    <cellStyle name="Normal 3 4 3 3 9" xfId="894" xr:uid="{00000000-0005-0000-0000-0000DC080000}"/>
    <cellStyle name="Normal 3 4 3 3 9 2" xfId="3328" xr:uid="{00000000-0005-0000-0000-0000DD080000}"/>
    <cellStyle name="Normal 3 4 3 4" xfId="198" xr:uid="{00000000-0005-0000-0000-0000DE080000}"/>
    <cellStyle name="Normal 3 4 3 4 10" xfId="4247" xr:uid="{00000000-0005-0000-0000-0000DF080000}"/>
    <cellStyle name="Normal 3 4 3 4 11" xfId="5064" xr:uid="{00000000-0005-0000-0000-0000E0080000}"/>
    <cellStyle name="Normal 3 4 3 4 12" xfId="5699" xr:uid="{00000000-0005-0000-0000-0000E1080000}"/>
    <cellStyle name="Normal 3 4 3 4 13" xfId="6067" xr:uid="{00000000-0005-0000-0000-0000E2080000}"/>
    <cellStyle name="Normal 3 4 3 4 2" xfId="269" xr:uid="{00000000-0005-0000-0000-0000E3080000}"/>
    <cellStyle name="Normal 3 4 3 4 2 10" xfId="6132" xr:uid="{00000000-0005-0000-0000-0000E4080000}"/>
    <cellStyle name="Normal 3 4 3 4 2 2" xfId="825" xr:uid="{00000000-0005-0000-0000-0000E5080000}"/>
    <cellStyle name="Normal 3 4 3 4 2 2 2" xfId="1298" xr:uid="{00000000-0005-0000-0000-0000E6080000}"/>
    <cellStyle name="Normal 3 4 3 4 2 2 2 2" xfId="3730" xr:uid="{00000000-0005-0000-0000-0000E7080000}"/>
    <cellStyle name="Normal 3 4 3 4 2 2 3" xfId="2124" xr:uid="{00000000-0005-0000-0000-0000E8080000}"/>
    <cellStyle name="Normal 3 4 3 4 2 2 4" xfId="3259" xr:uid="{00000000-0005-0000-0000-0000E9080000}"/>
    <cellStyle name="Normal 3 4 3 4 2 2 5" xfId="4622" xr:uid="{00000000-0005-0000-0000-0000EA080000}"/>
    <cellStyle name="Normal 3 4 3 4 2 2 6" xfId="5634" xr:uid="{00000000-0005-0000-0000-0000EB080000}"/>
    <cellStyle name="Normal 3 4 3 4 2 2 7" xfId="6001" xr:uid="{00000000-0005-0000-0000-0000EC080000}"/>
    <cellStyle name="Normal 3 4 3 4 2 2 8" xfId="6371" xr:uid="{00000000-0005-0000-0000-0000ED080000}"/>
    <cellStyle name="Normal 3 4 3 4 2 3" xfId="1529" xr:uid="{00000000-0005-0000-0000-0000EE080000}"/>
    <cellStyle name="Normal 3 4 3 4 2 3 2" xfId="2355" xr:uid="{00000000-0005-0000-0000-0000EF080000}"/>
    <cellStyle name="Normal 3 4 3 4 2 3 3" xfId="3961" xr:uid="{00000000-0005-0000-0000-0000F0080000}"/>
    <cellStyle name="Normal 3 4 3 4 2 3 4" xfId="4853" xr:uid="{00000000-0005-0000-0000-0000F1080000}"/>
    <cellStyle name="Normal 3 4 3 4 2 4" xfId="1039" xr:uid="{00000000-0005-0000-0000-0000F2080000}"/>
    <cellStyle name="Normal 3 4 3 4 2 4 2" xfId="3473" xr:uid="{00000000-0005-0000-0000-0000F3080000}"/>
    <cellStyle name="Normal 3 4 3 4 2 5" xfId="1873" xr:uid="{00000000-0005-0000-0000-0000F4080000}"/>
    <cellStyle name="Normal 3 4 3 4 2 6" xfId="3009" xr:uid="{00000000-0005-0000-0000-0000F5080000}"/>
    <cellStyle name="Normal 3 4 3 4 2 7" xfId="4371" xr:uid="{00000000-0005-0000-0000-0000F6080000}"/>
    <cellStyle name="Normal 3 4 3 4 2 8" xfId="5135" xr:uid="{00000000-0005-0000-0000-0000F7080000}"/>
    <cellStyle name="Normal 3 4 3 4 2 9" xfId="5764" xr:uid="{00000000-0005-0000-0000-0000F8080000}"/>
    <cellStyle name="Normal 3 4 3 4 3" xfId="760" xr:uid="{00000000-0005-0000-0000-0000F9080000}"/>
    <cellStyle name="Normal 3 4 3 4 3 2" xfId="1464" xr:uid="{00000000-0005-0000-0000-0000FA080000}"/>
    <cellStyle name="Normal 3 4 3 4 3 2 2" xfId="2290" xr:uid="{00000000-0005-0000-0000-0000FB080000}"/>
    <cellStyle name="Normal 3 4 3 4 3 2 3" xfId="3896" xr:uid="{00000000-0005-0000-0000-0000FC080000}"/>
    <cellStyle name="Normal 3 4 3 4 3 2 4" xfId="4788" xr:uid="{00000000-0005-0000-0000-0000FD080000}"/>
    <cellStyle name="Normal 3 4 3 4 3 3" xfId="973" xr:uid="{00000000-0005-0000-0000-0000FE080000}"/>
    <cellStyle name="Normal 3 4 3 4 3 3 2" xfId="3407" xr:uid="{00000000-0005-0000-0000-0000FF080000}"/>
    <cellStyle name="Normal 3 4 3 4 3 4" xfId="1808" xr:uid="{00000000-0005-0000-0000-000000090000}"/>
    <cellStyle name="Normal 3 4 3 4 3 5" xfId="3194" xr:uid="{00000000-0005-0000-0000-000001090000}"/>
    <cellStyle name="Normal 3 4 3 4 3 6" xfId="4306" xr:uid="{00000000-0005-0000-0000-000002090000}"/>
    <cellStyle name="Normal 3 4 3 4 3 7" xfId="5569" xr:uid="{00000000-0005-0000-0000-000003090000}"/>
    <cellStyle name="Normal 3 4 3 4 3 8" xfId="5936" xr:uid="{00000000-0005-0000-0000-000004090000}"/>
    <cellStyle name="Normal 3 4 3 4 3 9" xfId="6306" xr:uid="{00000000-0005-0000-0000-000005090000}"/>
    <cellStyle name="Normal 3 4 3 4 4" xfId="1252" xr:uid="{00000000-0005-0000-0000-000006090000}"/>
    <cellStyle name="Normal 3 4 3 4 4 2" xfId="2078" xr:uid="{00000000-0005-0000-0000-000007090000}"/>
    <cellStyle name="Normal 3 4 3 4 4 3" xfId="3684" xr:uid="{00000000-0005-0000-0000-000008090000}"/>
    <cellStyle name="Normal 3 4 3 4 4 4" xfId="4576" xr:uid="{00000000-0005-0000-0000-000009090000}"/>
    <cellStyle name="Normal 3 4 3 4 5" xfId="1352" xr:uid="{00000000-0005-0000-0000-00000A090000}"/>
    <cellStyle name="Normal 3 4 3 4 5 2" xfId="2178" xr:uid="{00000000-0005-0000-0000-00000B090000}"/>
    <cellStyle name="Normal 3 4 3 4 5 3" xfId="3784" xr:uid="{00000000-0005-0000-0000-00000C090000}"/>
    <cellStyle name="Normal 3 4 3 4 5 4" xfId="4676" xr:uid="{00000000-0005-0000-0000-00000D090000}"/>
    <cellStyle name="Normal 3 4 3 4 6" xfId="1414" xr:uid="{00000000-0005-0000-0000-00000E090000}"/>
    <cellStyle name="Normal 3 4 3 4 6 2" xfId="2240" xr:uid="{00000000-0005-0000-0000-00000F090000}"/>
    <cellStyle name="Normal 3 4 3 4 6 3" xfId="3846" xr:uid="{00000000-0005-0000-0000-000010090000}"/>
    <cellStyle name="Normal 3 4 3 4 6 4" xfId="4738" xr:uid="{00000000-0005-0000-0000-000011090000}"/>
    <cellStyle name="Normal 3 4 3 4 7" xfId="910" xr:uid="{00000000-0005-0000-0000-000012090000}"/>
    <cellStyle name="Normal 3 4 3 4 7 2" xfId="3344" xr:uid="{00000000-0005-0000-0000-000013090000}"/>
    <cellStyle name="Normal 3 4 3 4 8" xfId="1749" xr:uid="{00000000-0005-0000-0000-000014090000}"/>
    <cellStyle name="Normal 3 4 3 4 9" xfId="2938" xr:uid="{00000000-0005-0000-0000-000015090000}"/>
    <cellStyle name="Normal 3 4 3 5" xfId="259" xr:uid="{00000000-0005-0000-0000-000016090000}"/>
    <cellStyle name="Normal 3 4 3 5 10" xfId="6122" xr:uid="{00000000-0005-0000-0000-000017090000}"/>
    <cellStyle name="Normal 3 4 3 5 2" xfId="815" xr:uid="{00000000-0005-0000-0000-000018090000}"/>
    <cellStyle name="Normal 3 4 3 5 2 2" xfId="1276" xr:uid="{00000000-0005-0000-0000-000019090000}"/>
    <cellStyle name="Normal 3 4 3 5 2 2 2" xfId="3708" xr:uid="{00000000-0005-0000-0000-00001A090000}"/>
    <cellStyle name="Normal 3 4 3 5 2 3" xfId="2102" xr:uid="{00000000-0005-0000-0000-00001B090000}"/>
    <cellStyle name="Normal 3 4 3 5 2 4" xfId="3249" xr:uid="{00000000-0005-0000-0000-00001C090000}"/>
    <cellStyle name="Normal 3 4 3 5 2 5" xfId="4600" xr:uid="{00000000-0005-0000-0000-00001D090000}"/>
    <cellStyle name="Normal 3 4 3 5 2 6" xfId="5624" xr:uid="{00000000-0005-0000-0000-00001E090000}"/>
    <cellStyle name="Normal 3 4 3 5 2 7" xfId="5991" xr:uid="{00000000-0005-0000-0000-00001F090000}"/>
    <cellStyle name="Normal 3 4 3 5 2 8" xfId="6361" xr:uid="{00000000-0005-0000-0000-000020090000}"/>
    <cellStyle name="Normal 3 4 3 5 3" xfId="1519" xr:uid="{00000000-0005-0000-0000-000021090000}"/>
    <cellStyle name="Normal 3 4 3 5 3 2" xfId="2345" xr:uid="{00000000-0005-0000-0000-000022090000}"/>
    <cellStyle name="Normal 3 4 3 5 3 3" xfId="3951" xr:uid="{00000000-0005-0000-0000-000023090000}"/>
    <cellStyle name="Normal 3 4 3 5 3 4" xfId="4843" xr:uid="{00000000-0005-0000-0000-000024090000}"/>
    <cellStyle name="Normal 3 4 3 5 4" xfId="1029" xr:uid="{00000000-0005-0000-0000-000025090000}"/>
    <cellStyle name="Normal 3 4 3 5 4 2" xfId="3463" xr:uid="{00000000-0005-0000-0000-000026090000}"/>
    <cellStyle name="Normal 3 4 3 5 5" xfId="1863" xr:uid="{00000000-0005-0000-0000-000027090000}"/>
    <cellStyle name="Normal 3 4 3 5 6" xfId="2999" xr:uid="{00000000-0005-0000-0000-000028090000}"/>
    <cellStyle name="Normal 3 4 3 5 7" xfId="4361" xr:uid="{00000000-0005-0000-0000-000029090000}"/>
    <cellStyle name="Normal 3 4 3 5 8" xfId="5125" xr:uid="{00000000-0005-0000-0000-00002A090000}"/>
    <cellStyle name="Normal 3 4 3 5 9" xfId="5754" xr:uid="{00000000-0005-0000-0000-00002B090000}"/>
    <cellStyle name="Normal 3 4 3 6" xfId="320" xr:uid="{00000000-0005-0000-0000-00002C090000}"/>
    <cellStyle name="Normal 3 4 3 6 2" xfId="1580" xr:uid="{00000000-0005-0000-0000-00002D090000}"/>
    <cellStyle name="Normal 3 4 3 6 2 2" xfId="2406" xr:uid="{00000000-0005-0000-0000-00002E090000}"/>
    <cellStyle name="Normal 3 4 3 6 2 3" xfId="4012" xr:uid="{00000000-0005-0000-0000-00002F090000}"/>
    <cellStyle name="Normal 3 4 3 6 2 4" xfId="4904" xr:uid="{00000000-0005-0000-0000-000030090000}"/>
    <cellStyle name="Normal 3 4 3 6 3" xfId="1092" xr:uid="{00000000-0005-0000-0000-000031090000}"/>
    <cellStyle name="Normal 3 4 3 6 3 2" xfId="3526" xr:uid="{00000000-0005-0000-0000-000032090000}"/>
    <cellStyle name="Normal 3 4 3 6 4" xfId="1926" xr:uid="{00000000-0005-0000-0000-000033090000}"/>
    <cellStyle name="Normal 3 4 3 6 5" xfId="3072" xr:uid="{00000000-0005-0000-0000-000034090000}"/>
    <cellStyle name="Normal 3 4 3 6 6" xfId="4424" xr:uid="{00000000-0005-0000-0000-000035090000}"/>
    <cellStyle name="Normal 3 4 3 6 7" xfId="5226" xr:uid="{00000000-0005-0000-0000-000036090000}"/>
    <cellStyle name="Normal 3 4 3 6 8" xfId="5827" xr:uid="{00000000-0005-0000-0000-000037090000}"/>
    <cellStyle name="Normal 3 4 3 6 9" xfId="6195" xr:uid="{00000000-0005-0000-0000-000038090000}"/>
    <cellStyle name="Normal 3 4 3 7" xfId="750" xr:uid="{00000000-0005-0000-0000-000039090000}"/>
    <cellStyle name="Normal 3 4 3 7 2" xfId="1454" xr:uid="{00000000-0005-0000-0000-00003A090000}"/>
    <cellStyle name="Normal 3 4 3 7 2 2" xfId="2280" xr:uid="{00000000-0005-0000-0000-00003B090000}"/>
    <cellStyle name="Normal 3 4 3 7 2 3" xfId="3886" xr:uid="{00000000-0005-0000-0000-00003C090000}"/>
    <cellStyle name="Normal 3 4 3 7 2 4" xfId="4778" xr:uid="{00000000-0005-0000-0000-00003D090000}"/>
    <cellStyle name="Normal 3 4 3 7 3" xfId="961" xr:uid="{00000000-0005-0000-0000-00003E090000}"/>
    <cellStyle name="Normal 3 4 3 7 3 2" xfId="3395" xr:uid="{00000000-0005-0000-0000-00003F090000}"/>
    <cellStyle name="Normal 3 4 3 7 4" xfId="1798" xr:uid="{00000000-0005-0000-0000-000040090000}"/>
    <cellStyle name="Normal 3 4 3 7 5" xfId="3184" xr:uid="{00000000-0005-0000-0000-000041090000}"/>
    <cellStyle name="Normal 3 4 3 7 6" xfId="4296" xr:uid="{00000000-0005-0000-0000-000042090000}"/>
    <cellStyle name="Normal 3 4 3 7 7" xfId="5559" xr:uid="{00000000-0005-0000-0000-000043090000}"/>
    <cellStyle name="Normal 3 4 3 7 8" xfId="5926" xr:uid="{00000000-0005-0000-0000-000044090000}"/>
    <cellStyle name="Normal 3 4 3 7 9" xfId="6296" xr:uid="{00000000-0005-0000-0000-000045090000}"/>
    <cellStyle name="Normal 3 4 3 8" xfId="1214" xr:uid="{00000000-0005-0000-0000-000046090000}"/>
    <cellStyle name="Normal 3 4 3 8 2" xfId="2040" xr:uid="{00000000-0005-0000-0000-000047090000}"/>
    <cellStyle name="Normal 3 4 3 8 3" xfId="3646" xr:uid="{00000000-0005-0000-0000-000048090000}"/>
    <cellStyle name="Normal 3 4 3 8 4" xfId="4538" xr:uid="{00000000-0005-0000-0000-000049090000}"/>
    <cellStyle name="Normal 3 4 3 9" xfId="1314" xr:uid="{00000000-0005-0000-0000-00004A090000}"/>
    <cellStyle name="Normal 3 4 3 9 2" xfId="2140" xr:uid="{00000000-0005-0000-0000-00004B090000}"/>
    <cellStyle name="Normal 3 4 3 9 3" xfId="3746" xr:uid="{00000000-0005-0000-0000-00004C090000}"/>
    <cellStyle name="Normal 3 4 3 9 4" xfId="4638" xr:uid="{00000000-0005-0000-0000-00004D090000}"/>
    <cellStyle name="Normal 3 4 4" xfId="212" xr:uid="{00000000-0005-0000-0000-00004E090000}"/>
    <cellStyle name="Normal 3 4 4 10" xfId="881" xr:uid="{00000000-0005-0000-0000-00004F090000}"/>
    <cellStyle name="Normal 3 4 4 10 2" xfId="3315" xr:uid="{00000000-0005-0000-0000-000050090000}"/>
    <cellStyle name="Normal 3 4 4 11" xfId="1721" xr:uid="{00000000-0005-0000-0000-000051090000}"/>
    <cellStyle name="Normal 3 4 4 11 2" xfId="2952" xr:uid="{00000000-0005-0000-0000-000052090000}"/>
    <cellStyle name="Normal 3 4 4 12" xfId="2548" xr:uid="{00000000-0005-0000-0000-000053090000}"/>
    <cellStyle name="Normal 3 4 4 13" xfId="4219" xr:uid="{00000000-0005-0000-0000-000054090000}"/>
    <cellStyle name="Normal 3 4 4 14" xfId="5078" xr:uid="{00000000-0005-0000-0000-000055090000}"/>
    <cellStyle name="Normal 3 4 4 15" xfId="5710" xr:uid="{00000000-0005-0000-0000-000056090000}"/>
    <cellStyle name="Normal 3 4 4 16" xfId="6078" xr:uid="{00000000-0005-0000-0000-000057090000}"/>
    <cellStyle name="Normal 3 4 4 2" xfId="241" xr:uid="{00000000-0005-0000-0000-000058090000}"/>
    <cellStyle name="Normal 3 4 4 2 10" xfId="1737" xr:uid="{00000000-0005-0000-0000-000059090000}"/>
    <cellStyle name="Normal 3 4 4 2 10 2" xfId="2981" xr:uid="{00000000-0005-0000-0000-00005A090000}"/>
    <cellStyle name="Normal 3 4 4 2 11" xfId="2613" xr:uid="{00000000-0005-0000-0000-00005B090000}"/>
    <cellStyle name="Normal 3 4 4 2 12" xfId="4235" xr:uid="{00000000-0005-0000-0000-00005C090000}"/>
    <cellStyle name="Normal 3 4 4 2 13" xfId="5107" xr:uid="{00000000-0005-0000-0000-00005D090000}"/>
    <cellStyle name="Normal 3 4 4 2 14" xfId="5736" xr:uid="{00000000-0005-0000-0000-00005E090000}"/>
    <cellStyle name="Normal 3 4 4 2 15" xfId="6104" xr:uid="{00000000-0005-0000-0000-00005F090000}"/>
    <cellStyle name="Normal 3 4 4 2 2" xfId="306" xr:uid="{00000000-0005-0000-0000-000060090000}"/>
    <cellStyle name="Normal 3 4 4 2 2 10" xfId="6169" xr:uid="{00000000-0005-0000-0000-000061090000}"/>
    <cellStyle name="Normal 3 4 4 2 2 2" xfId="862" xr:uid="{00000000-0005-0000-0000-000062090000}"/>
    <cellStyle name="Normal 3 4 4 2 2 2 2" xfId="1076" xr:uid="{00000000-0005-0000-0000-000063090000}"/>
    <cellStyle name="Normal 3 4 4 2 2 2 2 2" xfId="3510" xr:uid="{00000000-0005-0000-0000-000064090000}"/>
    <cellStyle name="Normal 3 4 4 2 2 2 3" xfId="1910" xr:uid="{00000000-0005-0000-0000-000065090000}"/>
    <cellStyle name="Normal 3 4 4 2 2 2 4" xfId="3296" xr:uid="{00000000-0005-0000-0000-000066090000}"/>
    <cellStyle name="Normal 3 4 4 2 2 2 5" xfId="4408" xr:uid="{00000000-0005-0000-0000-000067090000}"/>
    <cellStyle name="Normal 3 4 4 2 2 2 6" xfId="5671" xr:uid="{00000000-0005-0000-0000-000068090000}"/>
    <cellStyle name="Normal 3 4 4 2 2 2 7" xfId="6038" xr:uid="{00000000-0005-0000-0000-000069090000}"/>
    <cellStyle name="Normal 3 4 4 2 2 2 8" xfId="6408" xr:uid="{00000000-0005-0000-0000-00006A090000}"/>
    <cellStyle name="Normal 3 4 4 2 2 3" xfId="1566" xr:uid="{00000000-0005-0000-0000-00006B090000}"/>
    <cellStyle name="Normal 3 4 4 2 2 3 2" xfId="2392" xr:uid="{00000000-0005-0000-0000-00006C090000}"/>
    <cellStyle name="Normal 3 4 4 2 2 3 3" xfId="3998" xr:uid="{00000000-0005-0000-0000-00006D090000}"/>
    <cellStyle name="Normal 3 4 4 2 2 3 4" xfId="4890" xr:uid="{00000000-0005-0000-0000-00006E090000}"/>
    <cellStyle name="Normal 3 4 4 2 2 4" xfId="931" xr:uid="{00000000-0005-0000-0000-00006F090000}"/>
    <cellStyle name="Normal 3 4 4 2 2 4 2" xfId="3365" xr:uid="{00000000-0005-0000-0000-000070090000}"/>
    <cellStyle name="Normal 3 4 4 2 2 5" xfId="1769" xr:uid="{00000000-0005-0000-0000-000071090000}"/>
    <cellStyle name="Normal 3 4 4 2 2 6" xfId="3046" xr:uid="{00000000-0005-0000-0000-000072090000}"/>
    <cellStyle name="Normal 3 4 4 2 2 7" xfId="4267" xr:uid="{00000000-0005-0000-0000-000073090000}"/>
    <cellStyle name="Normal 3 4 4 2 2 8" xfId="5172" xr:uid="{00000000-0005-0000-0000-000074090000}"/>
    <cellStyle name="Normal 3 4 4 2 2 9" xfId="5801" xr:uid="{00000000-0005-0000-0000-000075090000}"/>
    <cellStyle name="Normal 3 4 4 2 3" xfId="400" xr:uid="{00000000-0005-0000-0000-000076090000}"/>
    <cellStyle name="Normal 3 4 4 2 3 2" xfId="1600" xr:uid="{00000000-0005-0000-0000-000077090000}"/>
    <cellStyle name="Normal 3 4 4 2 3 2 2" xfId="2426" xr:uid="{00000000-0005-0000-0000-000078090000}"/>
    <cellStyle name="Normal 3 4 4 2 3 2 3" xfId="4032" xr:uid="{00000000-0005-0000-0000-000079090000}"/>
    <cellStyle name="Normal 3 4 4 2 3 2 4" xfId="4924" xr:uid="{00000000-0005-0000-0000-00007A090000}"/>
    <cellStyle name="Normal 3 4 4 2 3 3" xfId="1114" xr:uid="{00000000-0005-0000-0000-00007B090000}"/>
    <cellStyle name="Normal 3 4 4 2 3 3 2" xfId="3548" xr:uid="{00000000-0005-0000-0000-00007C090000}"/>
    <cellStyle name="Normal 3 4 4 2 3 4" xfId="1948" xr:uid="{00000000-0005-0000-0000-00007D090000}"/>
    <cellStyle name="Normal 3 4 4 2 3 5" xfId="3097" xr:uid="{00000000-0005-0000-0000-00007E090000}"/>
    <cellStyle name="Normal 3 4 4 2 3 6" xfId="4446" xr:uid="{00000000-0005-0000-0000-00007F090000}"/>
    <cellStyle name="Normal 3 4 4 2 3 7" xfId="5292" xr:uid="{00000000-0005-0000-0000-000080090000}"/>
    <cellStyle name="Normal 3 4 4 2 3 8" xfId="5847" xr:uid="{00000000-0005-0000-0000-000081090000}"/>
    <cellStyle name="Normal 3 4 4 2 3 9" xfId="6216" xr:uid="{00000000-0005-0000-0000-000082090000}"/>
    <cellStyle name="Normal 3 4 4 2 4" xfId="797" xr:uid="{00000000-0005-0000-0000-000083090000}"/>
    <cellStyle name="Normal 3 4 4 2 4 2" xfId="1501" xr:uid="{00000000-0005-0000-0000-000084090000}"/>
    <cellStyle name="Normal 3 4 4 2 4 2 2" xfId="2327" xr:uid="{00000000-0005-0000-0000-000085090000}"/>
    <cellStyle name="Normal 3 4 4 2 4 2 3" xfId="3933" xr:uid="{00000000-0005-0000-0000-000086090000}"/>
    <cellStyle name="Normal 3 4 4 2 4 2 4" xfId="4825" xr:uid="{00000000-0005-0000-0000-000087090000}"/>
    <cellStyle name="Normal 3 4 4 2 4 3" xfId="1011" xr:uid="{00000000-0005-0000-0000-000088090000}"/>
    <cellStyle name="Normal 3 4 4 2 4 3 2" xfId="3445" xr:uid="{00000000-0005-0000-0000-000089090000}"/>
    <cellStyle name="Normal 3 4 4 2 4 4" xfId="1845" xr:uid="{00000000-0005-0000-0000-00008A090000}"/>
    <cellStyle name="Normal 3 4 4 2 4 5" xfId="3231" xr:uid="{00000000-0005-0000-0000-00008B090000}"/>
    <cellStyle name="Normal 3 4 4 2 4 6" xfId="4343" xr:uid="{00000000-0005-0000-0000-00008C090000}"/>
    <cellStyle name="Normal 3 4 4 2 4 7" xfId="5606" xr:uid="{00000000-0005-0000-0000-00008D090000}"/>
    <cellStyle name="Normal 3 4 4 2 4 8" xfId="5973" xr:uid="{00000000-0005-0000-0000-00008E090000}"/>
    <cellStyle name="Normal 3 4 4 2 4 9" xfId="6343" xr:uid="{00000000-0005-0000-0000-00008F090000}"/>
    <cellStyle name="Normal 3 4 4 2 5" xfId="1262" xr:uid="{00000000-0005-0000-0000-000090090000}"/>
    <cellStyle name="Normal 3 4 4 2 5 2" xfId="2088" xr:uid="{00000000-0005-0000-0000-000091090000}"/>
    <cellStyle name="Normal 3 4 4 2 5 3" xfId="3694" xr:uid="{00000000-0005-0000-0000-000092090000}"/>
    <cellStyle name="Normal 3 4 4 2 5 4" xfId="4586" xr:uid="{00000000-0005-0000-0000-000093090000}"/>
    <cellStyle name="Normal 3 4 4 2 6" xfId="1362" xr:uid="{00000000-0005-0000-0000-000094090000}"/>
    <cellStyle name="Normal 3 4 4 2 6 2" xfId="2188" xr:uid="{00000000-0005-0000-0000-000095090000}"/>
    <cellStyle name="Normal 3 4 4 2 6 3" xfId="3794" xr:uid="{00000000-0005-0000-0000-000096090000}"/>
    <cellStyle name="Normal 3 4 4 2 6 4" xfId="4686" xr:uid="{00000000-0005-0000-0000-000097090000}"/>
    <cellStyle name="Normal 3 4 4 2 7" xfId="1424" xr:uid="{00000000-0005-0000-0000-000098090000}"/>
    <cellStyle name="Normal 3 4 4 2 7 2" xfId="2250" xr:uid="{00000000-0005-0000-0000-000099090000}"/>
    <cellStyle name="Normal 3 4 4 2 7 3" xfId="3856" xr:uid="{00000000-0005-0000-0000-00009A090000}"/>
    <cellStyle name="Normal 3 4 4 2 7 4" xfId="4748" xr:uid="{00000000-0005-0000-0000-00009B090000}"/>
    <cellStyle name="Normal 3 4 4 2 8" xfId="1695" xr:uid="{00000000-0005-0000-0000-00009C090000}"/>
    <cellStyle name="Normal 3 4 4 2 8 2" xfId="2521" xr:uid="{00000000-0005-0000-0000-00009D090000}"/>
    <cellStyle name="Normal 3 4 4 2 8 3" xfId="4127" xr:uid="{00000000-0005-0000-0000-00009E090000}"/>
    <cellStyle name="Normal 3 4 4 2 8 4" xfId="5019" xr:uid="{00000000-0005-0000-0000-00009F090000}"/>
    <cellStyle name="Normal 3 4 4 2 9" xfId="898" xr:uid="{00000000-0005-0000-0000-0000A0090000}"/>
    <cellStyle name="Normal 3 4 4 2 9 2" xfId="3332" xr:uid="{00000000-0005-0000-0000-0000A1090000}"/>
    <cellStyle name="Normal 3 4 4 3" xfId="280" xr:uid="{00000000-0005-0000-0000-0000A2090000}"/>
    <cellStyle name="Normal 3 4 4 3 10" xfId="6143" xr:uid="{00000000-0005-0000-0000-0000A3090000}"/>
    <cellStyle name="Normal 3 4 4 3 2" xfId="836" xr:uid="{00000000-0005-0000-0000-0000A4090000}"/>
    <cellStyle name="Normal 3 4 4 3 2 2" xfId="1050" xr:uid="{00000000-0005-0000-0000-0000A5090000}"/>
    <cellStyle name="Normal 3 4 4 3 2 2 2" xfId="3484" xr:uid="{00000000-0005-0000-0000-0000A6090000}"/>
    <cellStyle name="Normal 3 4 4 3 2 3" xfId="1884" xr:uid="{00000000-0005-0000-0000-0000A7090000}"/>
    <cellStyle name="Normal 3 4 4 3 2 4" xfId="3270" xr:uid="{00000000-0005-0000-0000-0000A8090000}"/>
    <cellStyle name="Normal 3 4 4 3 2 5" xfId="4382" xr:uid="{00000000-0005-0000-0000-0000A9090000}"/>
    <cellStyle name="Normal 3 4 4 3 2 6" xfId="5645" xr:uid="{00000000-0005-0000-0000-0000AA090000}"/>
    <cellStyle name="Normal 3 4 4 3 2 7" xfId="6012" xr:uid="{00000000-0005-0000-0000-0000AB090000}"/>
    <cellStyle name="Normal 3 4 4 3 2 8" xfId="6382" xr:uid="{00000000-0005-0000-0000-0000AC090000}"/>
    <cellStyle name="Normal 3 4 4 3 3" xfId="1540" xr:uid="{00000000-0005-0000-0000-0000AD090000}"/>
    <cellStyle name="Normal 3 4 4 3 3 2" xfId="2366" xr:uid="{00000000-0005-0000-0000-0000AE090000}"/>
    <cellStyle name="Normal 3 4 4 3 3 3" xfId="3972" xr:uid="{00000000-0005-0000-0000-0000AF090000}"/>
    <cellStyle name="Normal 3 4 4 3 3 4" xfId="4864" xr:uid="{00000000-0005-0000-0000-0000B0090000}"/>
    <cellStyle name="Normal 3 4 4 3 4" xfId="914" xr:uid="{00000000-0005-0000-0000-0000B1090000}"/>
    <cellStyle name="Normal 3 4 4 3 4 2" xfId="3348" xr:uid="{00000000-0005-0000-0000-0000B2090000}"/>
    <cellStyle name="Normal 3 4 4 3 5" xfId="1753" xr:uid="{00000000-0005-0000-0000-0000B3090000}"/>
    <cellStyle name="Normal 3 4 4 3 6" xfId="3020" xr:uid="{00000000-0005-0000-0000-0000B4090000}"/>
    <cellStyle name="Normal 3 4 4 3 7" xfId="4251" xr:uid="{00000000-0005-0000-0000-0000B5090000}"/>
    <cellStyle name="Normal 3 4 4 3 8" xfId="5146" xr:uid="{00000000-0005-0000-0000-0000B6090000}"/>
    <cellStyle name="Normal 3 4 4 3 9" xfId="5775" xr:uid="{00000000-0005-0000-0000-0000B7090000}"/>
    <cellStyle name="Normal 3 4 4 4" xfId="324" xr:uid="{00000000-0005-0000-0000-0000B8090000}"/>
    <cellStyle name="Normal 3 4 4 4 2" xfId="1584" xr:uid="{00000000-0005-0000-0000-0000B9090000}"/>
    <cellStyle name="Normal 3 4 4 4 2 2" xfId="2410" xr:uid="{00000000-0005-0000-0000-0000BA090000}"/>
    <cellStyle name="Normal 3 4 4 4 2 3" xfId="4016" xr:uid="{00000000-0005-0000-0000-0000BB090000}"/>
    <cellStyle name="Normal 3 4 4 4 2 4" xfId="4908" xr:uid="{00000000-0005-0000-0000-0000BC090000}"/>
    <cellStyle name="Normal 3 4 4 4 3" xfId="1096" xr:uid="{00000000-0005-0000-0000-0000BD090000}"/>
    <cellStyle name="Normal 3 4 4 4 3 2" xfId="3530" xr:uid="{00000000-0005-0000-0000-0000BE090000}"/>
    <cellStyle name="Normal 3 4 4 4 4" xfId="1930" xr:uid="{00000000-0005-0000-0000-0000BF090000}"/>
    <cellStyle name="Normal 3 4 4 4 5" xfId="3076" xr:uid="{00000000-0005-0000-0000-0000C0090000}"/>
    <cellStyle name="Normal 3 4 4 4 6" xfId="4428" xr:uid="{00000000-0005-0000-0000-0000C1090000}"/>
    <cellStyle name="Normal 3 4 4 4 7" xfId="5230" xr:uid="{00000000-0005-0000-0000-0000C2090000}"/>
    <cellStyle name="Normal 3 4 4 4 8" xfId="5831" xr:uid="{00000000-0005-0000-0000-0000C3090000}"/>
    <cellStyle name="Normal 3 4 4 4 9" xfId="6199" xr:uid="{00000000-0005-0000-0000-0000C4090000}"/>
    <cellStyle name="Normal 3 4 4 5" xfId="771" xr:uid="{00000000-0005-0000-0000-0000C5090000}"/>
    <cellStyle name="Normal 3 4 4 5 2" xfId="1475" xr:uid="{00000000-0005-0000-0000-0000C6090000}"/>
    <cellStyle name="Normal 3 4 4 5 2 2" xfId="2301" xr:uid="{00000000-0005-0000-0000-0000C7090000}"/>
    <cellStyle name="Normal 3 4 4 5 2 3" xfId="3907" xr:uid="{00000000-0005-0000-0000-0000C8090000}"/>
    <cellStyle name="Normal 3 4 4 5 2 4" xfId="4799" xr:uid="{00000000-0005-0000-0000-0000C9090000}"/>
    <cellStyle name="Normal 3 4 4 5 3" xfId="985" xr:uid="{00000000-0005-0000-0000-0000CA090000}"/>
    <cellStyle name="Normal 3 4 4 5 3 2" xfId="3419" xr:uid="{00000000-0005-0000-0000-0000CB090000}"/>
    <cellStyle name="Normal 3 4 4 5 4" xfId="1819" xr:uid="{00000000-0005-0000-0000-0000CC090000}"/>
    <cellStyle name="Normal 3 4 4 5 5" xfId="3205" xr:uid="{00000000-0005-0000-0000-0000CD090000}"/>
    <cellStyle name="Normal 3 4 4 5 6" xfId="4317" xr:uid="{00000000-0005-0000-0000-0000CE090000}"/>
    <cellStyle name="Normal 3 4 4 5 7" xfId="5580" xr:uid="{00000000-0005-0000-0000-0000CF090000}"/>
    <cellStyle name="Normal 3 4 4 5 8" xfId="5947" xr:uid="{00000000-0005-0000-0000-0000D0090000}"/>
    <cellStyle name="Normal 3 4 4 5 9" xfId="6317" xr:uid="{00000000-0005-0000-0000-0000D1090000}"/>
    <cellStyle name="Normal 3 4 4 6" xfId="1224" xr:uid="{00000000-0005-0000-0000-0000D2090000}"/>
    <cellStyle name="Normal 3 4 4 6 2" xfId="2050" xr:uid="{00000000-0005-0000-0000-0000D3090000}"/>
    <cellStyle name="Normal 3 4 4 6 3" xfId="3656" xr:uid="{00000000-0005-0000-0000-0000D4090000}"/>
    <cellStyle name="Normal 3 4 4 6 4" xfId="4548" xr:uid="{00000000-0005-0000-0000-0000D5090000}"/>
    <cellStyle name="Normal 3 4 4 7" xfId="1324" xr:uid="{00000000-0005-0000-0000-0000D6090000}"/>
    <cellStyle name="Normal 3 4 4 7 2" xfId="2150" xr:uid="{00000000-0005-0000-0000-0000D7090000}"/>
    <cellStyle name="Normal 3 4 4 7 3" xfId="3756" xr:uid="{00000000-0005-0000-0000-0000D8090000}"/>
    <cellStyle name="Normal 3 4 4 7 4" xfId="4648" xr:uid="{00000000-0005-0000-0000-0000D9090000}"/>
    <cellStyle name="Normal 3 4 4 8" xfId="1386" xr:uid="{00000000-0005-0000-0000-0000DA090000}"/>
    <cellStyle name="Normal 3 4 4 8 2" xfId="2212" xr:uid="{00000000-0005-0000-0000-0000DB090000}"/>
    <cellStyle name="Normal 3 4 4 8 3" xfId="3818" xr:uid="{00000000-0005-0000-0000-0000DC090000}"/>
    <cellStyle name="Normal 3 4 4 8 4" xfId="4710" xr:uid="{00000000-0005-0000-0000-0000DD090000}"/>
    <cellStyle name="Normal 3 4 4 9" xfId="1679" xr:uid="{00000000-0005-0000-0000-0000DE090000}"/>
    <cellStyle name="Normal 3 4 4 9 2" xfId="2505" xr:uid="{00000000-0005-0000-0000-0000DF090000}"/>
    <cellStyle name="Normal 3 4 4 9 3" xfId="4111" xr:uid="{00000000-0005-0000-0000-0000E0090000}"/>
    <cellStyle name="Normal 3 4 4 9 4" xfId="5003" xr:uid="{00000000-0005-0000-0000-0000E1090000}"/>
    <cellStyle name="Normal 3 4 5" xfId="223" xr:uid="{00000000-0005-0000-0000-0000E2090000}"/>
    <cellStyle name="Normal 3 4 5 10" xfId="1729" xr:uid="{00000000-0005-0000-0000-0000E3090000}"/>
    <cellStyle name="Normal 3 4 5 10 2" xfId="2963" xr:uid="{00000000-0005-0000-0000-0000E4090000}"/>
    <cellStyle name="Normal 3 4 5 11" xfId="2605" xr:uid="{00000000-0005-0000-0000-0000E5090000}"/>
    <cellStyle name="Normal 3 4 5 12" xfId="4227" xr:uid="{00000000-0005-0000-0000-0000E6090000}"/>
    <cellStyle name="Normal 3 4 5 13" xfId="5089" xr:uid="{00000000-0005-0000-0000-0000E7090000}"/>
    <cellStyle name="Normal 3 4 5 14" xfId="5720" xr:uid="{00000000-0005-0000-0000-0000E8090000}"/>
    <cellStyle name="Normal 3 4 5 15" xfId="6088" xr:uid="{00000000-0005-0000-0000-0000E9090000}"/>
    <cellStyle name="Normal 3 4 5 2" xfId="290" xr:uid="{00000000-0005-0000-0000-0000EA090000}"/>
    <cellStyle name="Normal 3 4 5 2 10" xfId="6153" xr:uid="{00000000-0005-0000-0000-0000EB090000}"/>
    <cellStyle name="Normal 3 4 5 2 2" xfId="846" xr:uid="{00000000-0005-0000-0000-0000EC090000}"/>
    <cellStyle name="Normal 3 4 5 2 2 2" xfId="1060" xr:uid="{00000000-0005-0000-0000-0000ED090000}"/>
    <cellStyle name="Normal 3 4 5 2 2 2 2" xfId="3494" xr:uid="{00000000-0005-0000-0000-0000EE090000}"/>
    <cellStyle name="Normal 3 4 5 2 2 3" xfId="1894" xr:uid="{00000000-0005-0000-0000-0000EF090000}"/>
    <cellStyle name="Normal 3 4 5 2 2 4" xfId="3280" xr:uid="{00000000-0005-0000-0000-0000F0090000}"/>
    <cellStyle name="Normal 3 4 5 2 2 5" xfId="4392" xr:uid="{00000000-0005-0000-0000-0000F1090000}"/>
    <cellStyle name="Normal 3 4 5 2 2 6" xfId="5655" xr:uid="{00000000-0005-0000-0000-0000F2090000}"/>
    <cellStyle name="Normal 3 4 5 2 2 7" xfId="6022" xr:uid="{00000000-0005-0000-0000-0000F3090000}"/>
    <cellStyle name="Normal 3 4 5 2 2 8" xfId="6392" xr:uid="{00000000-0005-0000-0000-0000F4090000}"/>
    <cellStyle name="Normal 3 4 5 2 3" xfId="1550" xr:uid="{00000000-0005-0000-0000-0000F5090000}"/>
    <cellStyle name="Normal 3 4 5 2 3 2" xfId="2376" xr:uid="{00000000-0005-0000-0000-0000F6090000}"/>
    <cellStyle name="Normal 3 4 5 2 3 3" xfId="3982" xr:uid="{00000000-0005-0000-0000-0000F7090000}"/>
    <cellStyle name="Normal 3 4 5 2 3 4" xfId="4874" xr:uid="{00000000-0005-0000-0000-0000F8090000}"/>
    <cellStyle name="Normal 3 4 5 2 4" xfId="923" xr:uid="{00000000-0005-0000-0000-0000F9090000}"/>
    <cellStyle name="Normal 3 4 5 2 4 2" xfId="3357" xr:uid="{00000000-0005-0000-0000-0000FA090000}"/>
    <cellStyle name="Normal 3 4 5 2 5" xfId="1761" xr:uid="{00000000-0005-0000-0000-0000FB090000}"/>
    <cellStyle name="Normal 3 4 5 2 6" xfId="3030" xr:uid="{00000000-0005-0000-0000-0000FC090000}"/>
    <cellStyle name="Normal 3 4 5 2 7" xfId="4259" xr:uid="{00000000-0005-0000-0000-0000FD090000}"/>
    <cellStyle name="Normal 3 4 5 2 8" xfId="5156" xr:uid="{00000000-0005-0000-0000-0000FE090000}"/>
    <cellStyle name="Normal 3 4 5 2 9" xfId="5785" xr:uid="{00000000-0005-0000-0000-0000FF090000}"/>
    <cellStyle name="Normal 3 4 5 3" xfId="392" xr:uid="{00000000-0005-0000-0000-0000000A0000}"/>
    <cellStyle name="Normal 3 4 5 3 2" xfId="1592" xr:uid="{00000000-0005-0000-0000-0000010A0000}"/>
    <cellStyle name="Normal 3 4 5 3 2 2" xfId="2418" xr:uid="{00000000-0005-0000-0000-0000020A0000}"/>
    <cellStyle name="Normal 3 4 5 3 2 3" xfId="4024" xr:uid="{00000000-0005-0000-0000-0000030A0000}"/>
    <cellStyle name="Normal 3 4 5 3 2 4" xfId="4916" xr:uid="{00000000-0005-0000-0000-0000040A0000}"/>
    <cellStyle name="Normal 3 4 5 3 3" xfId="1106" xr:uid="{00000000-0005-0000-0000-0000050A0000}"/>
    <cellStyle name="Normal 3 4 5 3 3 2" xfId="3540" xr:uid="{00000000-0005-0000-0000-0000060A0000}"/>
    <cellStyle name="Normal 3 4 5 3 4" xfId="1940" xr:uid="{00000000-0005-0000-0000-0000070A0000}"/>
    <cellStyle name="Normal 3 4 5 3 5" xfId="3089" xr:uid="{00000000-0005-0000-0000-0000080A0000}"/>
    <cellStyle name="Normal 3 4 5 3 6" xfId="4438" xr:uid="{00000000-0005-0000-0000-0000090A0000}"/>
    <cellStyle name="Normal 3 4 5 3 7" xfId="5284" xr:uid="{00000000-0005-0000-0000-00000A0A0000}"/>
    <cellStyle name="Normal 3 4 5 3 8" xfId="5839" xr:uid="{00000000-0005-0000-0000-00000B0A0000}"/>
    <cellStyle name="Normal 3 4 5 3 9" xfId="6208" xr:uid="{00000000-0005-0000-0000-00000C0A0000}"/>
    <cellStyle name="Normal 3 4 5 4" xfId="781" xr:uid="{00000000-0005-0000-0000-00000D0A0000}"/>
    <cellStyle name="Normal 3 4 5 4 2" xfId="1485" xr:uid="{00000000-0005-0000-0000-00000E0A0000}"/>
    <cellStyle name="Normal 3 4 5 4 2 2" xfId="2311" xr:uid="{00000000-0005-0000-0000-00000F0A0000}"/>
    <cellStyle name="Normal 3 4 5 4 2 3" xfId="3917" xr:uid="{00000000-0005-0000-0000-0000100A0000}"/>
    <cellStyle name="Normal 3 4 5 4 2 4" xfId="4809" xr:uid="{00000000-0005-0000-0000-0000110A0000}"/>
    <cellStyle name="Normal 3 4 5 4 3" xfId="995" xr:uid="{00000000-0005-0000-0000-0000120A0000}"/>
    <cellStyle name="Normal 3 4 5 4 3 2" xfId="3429" xr:uid="{00000000-0005-0000-0000-0000130A0000}"/>
    <cellStyle name="Normal 3 4 5 4 4" xfId="1829" xr:uid="{00000000-0005-0000-0000-0000140A0000}"/>
    <cellStyle name="Normal 3 4 5 4 5" xfId="3215" xr:uid="{00000000-0005-0000-0000-0000150A0000}"/>
    <cellStyle name="Normal 3 4 5 4 6" xfId="4327" xr:uid="{00000000-0005-0000-0000-0000160A0000}"/>
    <cellStyle name="Normal 3 4 5 4 7" xfId="5590" xr:uid="{00000000-0005-0000-0000-0000170A0000}"/>
    <cellStyle name="Normal 3 4 5 4 8" xfId="5957" xr:uid="{00000000-0005-0000-0000-0000180A0000}"/>
    <cellStyle name="Normal 3 4 5 4 9" xfId="6327" xr:uid="{00000000-0005-0000-0000-0000190A0000}"/>
    <cellStyle name="Normal 3 4 5 5" xfId="1236" xr:uid="{00000000-0005-0000-0000-00001A0A0000}"/>
    <cellStyle name="Normal 3 4 5 5 2" xfId="2062" xr:uid="{00000000-0005-0000-0000-00001B0A0000}"/>
    <cellStyle name="Normal 3 4 5 5 3" xfId="3668" xr:uid="{00000000-0005-0000-0000-00001C0A0000}"/>
    <cellStyle name="Normal 3 4 5 5 4" xfId="4560" xr:uid="{00000000-0005-0000-0000-00001D0A0000}"/>
    <cellStyle name="Normal 3 4 5 6" xfId="1336" xr:uid="{00000000-0005-0000-0000-00001E0A0000}"/>
    <cellStyle name="Normal 3 4 5 6 2" xfId="2162" xr:uid="{00000000-0005-0000-0000-00001F0A0000}"/>
    <cellStyle name="Normal 3 4 5 6 3" xfId="3768" xr:uid="{00000000-0005-0000-0000-0000200A0000}"/>
    <cellStyle name="Normal 3 4 5 6 4" xfId="4660" xr:uid="{00000000-0005-0000-0000-0000210A0000}"/>
    <cellStyle name="Normal 3 4 5 7" xfId="1398" xr:uid="{00000000-0005-0000-0000-0000220A0000}"/>
    <cellStyle name="Normal 3 4 5 7 2" xfId="2224" xr:uid="{00000000-0005-0000-0000-0000230A0000}"/>
    <cellStyle name="Normal 3 4 5 7 3" xfId="3830" xr:uid="{00000000-0005-0000-0000-0000240A0000}"/>
    <cellStyle name="Normal 3 4 5 7 4" xfId="4722" xr:uid="{00000000-0005-0000-0000-0000250A0000}"/>
    <cellStyle name="Normal 3 4 5 8" xfId="1687" xr:uid="{00000000-0005-0000-0000-0000260A0000}"/>
    <cellStyle name="Normal 3 4 5 8 2" xfId="2513" xr:uid="{00000000-0005-0000-0000-0000270A0000}"/>
    <cellStyle name="Normal 3 4 5 8 3" xfId="4119" xr:uid="{00000000-0005-0000-0000-0000280A0000}"/>
    <cellStyle name="Normal 3 4 5 8 4" xfId="5011" xr:uid="{00000000-0005-0000-0000-0000290A0000}"/>
    <cellStyle name="Normal 3 4 5 9" xfId="890" xr:uid="{00000000-0005-0000-0000-00002A0A0000}"/>
    <cellStyle name="Normal 3 4 5 9 2" xfId="3324" xr:uid="{00000000-0005-0000-0000-00002B0A0000}"/>
    <cellStyle name="Normal 3 4 6" xfId="194" xr:uid="{00000000-0005-0000-0000-00002C0A0000}"/>
    <cellStyle name="Normal 3 4 6 10" xfId="2782" xr:uid="{00000000-0005-0000-0000-00002D0A0000}"/>
    <cellStyle name="Normal 3 4 6 11" xfId="4243" xr:uid="{00000000-0005-0000-0000-00002E0A0000}"/>
    <cellStyle name="Normal 3 4 6 12" xfId="5060" xr:uid="{00000000-0005-0000-0000-00002F0A0000}"/>
    <cellStyle name="Normal 3 4 6 13" xfId="5695" xr:uid="{00000000-0005-0000-0000-0000300A0000}"/>
    <cellStyle name="Normal 3 4 6 14" xfId="6063" xr:uid="{00000000-0005-0000-0000-0000310A0000}"/>
    <cellStyle name="Normal 3 4 6 2" xfId="265" xr:uid="{00000000-0005-0000-0000-0000320A0000}"/>
    <cellStyle name="Normal 3 4 6 2 10" xfId="6128" xr:uid="{00000000-0005-0000-0000-0000330A0000}"/>
    <cellStyle name="Normal 3 4 6 2 2" xfId="821" xr:uid="{00000000-0005-0000-0000-0000340A0000}"/>
    <cellStyle name="Normal 3 4 6 2 2 2" xfId="1294" xr:uid="{00000000-0005-0000-0000-0000350A0000}"/>
    <cellStyle name="Normal 3 4 6 2 2 2 2" xfId="3726" xr:uid="{00000000-0005-0000-0000-0000360A0000}"/>
    <cellStyle name="Normal 3 4 6 2 2 3" xfId="2120" xr:uid="{00000000-0005-0000-0000-0000370A0000}"/>
    <cellStyle name="Normal 3 4 6 2 2 4" xfId="3255" xr:uid="{00000000-0005-0000-0000-0000380A0000}"/>
    <cellStyle name="Normal 3 4 6 2 2 5" xfId="4618" xr:uid="{00000000-0005-0000-0000-0000390A0000}"/>
    <cellStyle name="Normal 3 4 6 2 2 6" xfId="5630" xr:uid="{00000000-0005-0000-0000-00003A0A0000}"/>
    <cellStyle name="Normal 3 4 6 2 2 7" xfId="5997" xr:uid="{00000000-0005-0000-0000-00003B0A0000}"/>
    <cellStyle name="Normal 3 4 6 2 2 8" xfId="6367" xr:uid="{00000000-0005-0000-0000-00003C0A0000}"/>
    <cellStyle name="Normal 3 4 6 2 3" xfId="1525" xr:uid="{00000000-0005-0000-0000-00003D0A0000}"/>
    <cellStyle name="Normal 3 4 6 2 3 2" xfId="2351" xr:uid="{00000000-0005-0000-0000-00003E0A0000}"/>
    <cellStyle name="Normal 3 4 6 2 3 3" xfId="3957" xr:uid="{00000000-0005-0000-0000-00003F0A0000}"/>
    <cellStyle name="Normal 3 4 6 2 3 4" xfId="4849" xr:uid="{00000000-0005-0000-0000-0000400A0000}"/>
    <cellStyle name="Normal 3 4 6 2 4" xfId="1035" xr:uid="{00000000-0005-0000-0000-0000410A0000}"/>
    <cellStyle name="Normal 3 4 6 2 4 2" xfId="3469" xr:uid="{00000000-0005-0000-0000-0000420A0000}"/>
    <cellStyle name="Normal 3 4 6 2 5" xfId="1869" xr:uid="{00000000-0005-0000-0000-0000430A0000}"/>
    <cellStyle name="Normal 3 4 6 2 6" xfId="3005" xr:uid="{00000000-0005-0000-0000-0000440A0000}"/>
    <cellStyle name="Normal 3 4 6 2 7" xfId="4367" xr:uid="{00000000-0005-0000-0000-0000450A0000}"/>
    <cellStyle name="Normal 3 4 6 2 8" xfId="5131" xr:uid="{00000000-0005-0000-0000-0000460A0000}"/>
    <cellStyle name="Normal 3 4 6 2 9" xfId="5760" xr:uid="{00000000-0005-0000-0000-0000470A0000}"/>
    <cellStyle name="Normal 3 4 6 3" xfId="585" xr:uid="{00000000-0005-0000-0000-0000480A0000}"/>
    <cellStyle name="Normal 3 4 6 3 2" xfId="3140" xr:uid="{00000000-0005-0000-0000-0000490A0000}"/>
    <cellStyle name="Normal 3 4 6 3 3" xfId="5421" xr:uid="{00000000-0005-0000-0000-00004A0A0000}"/>
    <cellStyle name="Normal 3 4 6 4" xfId="756" xr:uid="{00000000-0005-0000-0000-00004B0A0000}"/>
    <cellStyle name="Normal 3 4 6 4 2" xfId="1460" xr:uid="{00000000-0005-0000-0000-00004C0A0000}"/>
    <cellStyle name="Normal 3 4 6 4 2 2" xfId="2286" xr:uid="{00000000-0005-0000-0000-00004D0A0000}"/>
    <cellStyle name="Normal 3 4 6 4 2 3" xfId="3892" xr:uid="{00000000-0005-0000-0000-00004E0A0000}"/>
    <cellStyle name="Normal 3 4 6 4 2 4" xfId="4784" xr:uid="{00000000-0005-0000-0000-00004F0A0000}"/>
    <cellStyle name="Normal 3 4 6 4 3" xfId="969" xr:uid="{00000000-0005-0000-0000-0000500A0000}"/>
    <cellStyle name="Normal 3 4 6 4 3 2" xfId="3403" xr:uid="{00000000-0005-0000-0000-0000510A0000}"/>
    <cellStyle name="Normal 3 4 6 4 4" xfId="1804" xr:uid="{00000000-0005-0000-0000-0000520A0000}"/>
    <cellStyle name="Normal 3 4 6 4 5" xfId="3190" xr:uid="{00000000-0005-0000-0000-0000530A0000}"/>
    <cellStyle name="Normal 3 4 6 4 6" xfId="4302" xr:uid="{00000000-0005-0000-0000-0000540A0000}"/>
    <cellStyle name="Normal 3 4 6 4 7" xfId="5565" xr:uid="{00000000-0005-0000-0000-0000550A0000}"/>
    <cellStyle name="Normal 3 4 6 4 8" xfId="5932" xr:uid="{00000000-0005-0000-0000-0000560A0000}"/>
    <cellStyle name="Normal 3 4 6 4 9" xfId="6302" xr:uid="{00000000-0005-0000-0000-0000570A0000}"/>
    <cellStyle name="Normal 3 4 6 5" xfId="1248" xr:uid="{00000000-0005-0000-0000-0000580A0000}"/>
    <cellStyle name="Normal 3 4 6 5 2" xfId="2074" xr:uid="{00000000-0005-0000-0000-0000590A0000}"/>
    <cellStyle name="Normal 3 4 6 5 3" xfId="3680" xr:uid="{00000000-0005-0000-0000-00005A0A0000}"/>
    <cellStyle name="Normal 3 4 6 5 4" xfId="4572" xr:uid="{00000000-0005-0000-0000-00005B0A0000}"/>
    <cellStyle name="Normal 3 4 6 6" xfId="1348" xr:uid="{00000000-0005-0000-0000-00005C0A0000}"/>
    <cellStyle name="Normal 3 4 6 6 2" xfId="2174" xr:uid="{00000000-0005-0000-0000-00005D0A0000}"/>
    <cellStyle name="Normal 3 4 6 6 3" xfId="3780" xr:uid="{00000000-0005-0000-0000-00005E0A0000}"/>
    <cellStyle name="Normal 3 4 6 6 4" xfId="4672" xr:uid="{00000000-0005-0000-0000-00005F0A0000}"/>
    <cellStyle name="Normal 3 4 6 7" xfId="1410" xr:uid="{00000000-0005-0000-0000-0000600A0000}"/>
    <cellStyle name="Normal 3 4 6 7 2" xfId="2236" xr:uid="{00000000-0005-0000-0000-0000610A0000}"/>
    <cellStyle name="Normal 3 4 6 7 3" xfId="3842" xr:uid="{00000000-0005-0000-0000-0000620A0000}"/>
    <cellStyle name="Normal 3 4 6 7 4" xfId="4734" xr:uid="{00000000-0005-0000-0000-0000630A0000}"/>
    <cellStyle name="Normal 3 4 6 8" xfId="906" xr:uid="{00000000-0005-0000-0000-0000640A0000}"/>
    <cellStyle name="Normal 3 4 6 8 2" xfId="3340" xr:uid="{00000000-0005-0000-0000-0000650A0000}"/>
    <cellStyle name="Normal 3 4 6 9" xfId="1745" xr:uid="{00000000-0005-0000-0000-0000660A0000}"/>
    <cellStyle name="Normal 3 4 6 9 2" xfId="2934" xr:uid="{00000000-0005-0000-0000-0000670A0000}"/>
    <cellStyle name="Normal 3 4 7" xfId="255" xr:uid="{00000000-0005-0000-0000-0000680A0000}"/>
    <cellStyle name="Normal 3 4 7 10" xfId="6118" xr:uid="{00000000-0005-0000-0000-0000690A0000}"/>
    <cellStyle name="Normal 3 4 7 2" xfId="811" xr:uid="{00000000-0005-0000-0000-00006A0A0000}"/>
    <cellStyle name="Normal 3 4 7 2 2" xfId="1272" xr:uid="{00000000-0005-0000-0000-00006B0A0000}"/>
    <cellStyle name="Normal 3 4 7 2 2 2" xfId="3704" xr:uid="{00000000-0005-0000-0000-00006C0A0000}"/>
    <cellStyle name="Normal 3 4 7 2 3" xfId="2098" xr:uid="{00000000-0005-0000-0000-00006D0A0000}"/>
    <cellStyle name="Normal 3 4 7 2 4" xfId="3245" xr:uid="{00000000-0005-0000-0000-00006E0A0000}"/>
    <cellStyle name="Normal 3 4 7 2 5" xfId="4596" xr:uid="{00000000-0005-0000-0000-00006F0A0000}"/>
    <cellStyle name="Normal 3 4 7 2 6" xfId="5620" xr:uid="{00000000-0005-0000-0000-0000700A0000}"/>
    <cellStyle name="Normal 3 4 7 2 7" xfId="5987" xr:uid="{00000000-0005-0000-0000-0000710A0000}"/>
    <cellStyle name="Normal 3 4 7 2 8" xfId="6357" xr:uid="{00000000-0005-0000-0000-0000720A0000}"/>
    <cellStyle name="Normal 3 4 7 3" xfId="1515" xr:uid="{00000000-0005-0000-0000-0000730A0000}"/>
    <cellStyle name="Normal 3 4 7 3 2" xfId="2341" xr:uid="{00000000-0005-0000-0000-0000740A0000}"/>
    <cellStyle name="Normal 3 4 7 3 3" xfId="3947" xr:uid="{00000000-0005-0000-0000-0000750A0000}"/>
    <cellStyle name="Normal 3 4 7 3 4" xfId="4839" xr:uid="{00000000-0005-0000-0000-0000760A0000}"/>
    <cellStyle name="Normal 3 4 7 4" xfId="1025" xr:uid="{00000000-0005-0000-0000-0000770A0000}"/>
    <cellStyle name="Normal 3 4 7 4 2" xfId="3459" xr:uid="{00000000-0005-0000-0000-0000780A0000}"/>
    <cellStyle name="Normal 3 4 7 5" xfId="1859" xr:uid="{00000000-0005-0000-0000-0000790A0000}"/>
    <cellStyle name="Normal 3 4 7 6" xfId="2995" xr:uid="{00000000-0005-0000-0000-00007A0A0000}"/>
    <cellStyle name="Normal 3 4 7 7" xfId="4357" xr:uid="{00000000-0005-0000-0000-00007B0A0000}"/>
    <cellStyle name="Normal 3 4 7 8" xfId="5121" xr:uid="{00000000-0005-0000-0000-00007C0A0000}"/>
    <cellStyle name="Normal 3 4 7 9" xfId="5750" xr:uid="{00000000-0005-0000-0000-00007D0A0000}"/>
    <cellStyle name="Normal 3 4 8" xfId="316" xr:uid="{00000000-0005-0000-0000-00007E0A0000}"/>
    <cellStyle name="Normal 3 4 8 2" xfId="1576" xr:uid="{00000000-0005-0000-0000-00007F0A0000}"/>
    <cellStyle name="Normal 3 4 8 2 2" xfId="2402" xr:uid="{00000000-0005-0000-0000-0000800A0000}"/>
    <cellStyle name="Normal 3 4 8 2 3" xfId="4008" xr:uid="{00000000-0005-0000-0000-0000810A0000}"/>
    <cellStyle name="Normal 3 4 8 2 4" xfId="4900" xr:uid="{00000000-0005-0000-0000-0000820A0000}"/>
    <cellStyle name="Normal 3 4 8 3" xfId="1088" xr:uid="{00000000-0005-0000-0000-0000830A0000}"/>
    <cellStyle name="Normal 3 4 8 3 2" xfId="3522" xr:uid="{00000000-0005-0000-0000-0000840A0000}"/>
    <cellStyle name="Normal 3 4 8 4" xfId="1922" xr:uid="{00000000-0005-0000-0000-0000850A0000}"/>
    <cellStyle name="Normal 3 4 8 5" xfId="3068" xr:uid="{00000000-0005-0000-0000-0000860A0000}"/>
    <cellStyle name="Normal 3 4 8 6" xfId="4420" xr:uid="{00000000-0005-0000-0000-0000870A0000}"/>
    <cellStyle name="Normal 3 4 8 7" xfId="5222" xr:uid="{00000000-0005-0000-0000-0000880A0000}"/>
    <cellStyle name="Normal 3 4 8 8" xfId="5823" xr:uid="{00000000-0005-0000-0000-0000890A0000}"/>
    <cellStyle name="Normal 3 4 8 9" xfId="6191" xr:uid="{00000000-0005-0000-0000-00008A0A0000}"/>
    <cellStyle name="Normal 3 4 9" xfId="746" xr:uid="{00000000-0005-0000-0000-00008B0A0000}"/>
    <cellStyle name="Normal 3 4 9 2" xfId="1450" xr:uid="{00000000-0005-0000-0000-00008C0A0000}"/>
    <cellStyle name="Normal 3 4 9 2 2" xfId="2276" xr:uid="{00000000-0005-0000-0000-00008D0A0000}"/>
    <cellStyle name="Normal 3 4 9 2 3" xfId="3882" xr:uid="{00000000-0005-0000-0000-00008E0A0000}"/>
    <cellStyle name="Normal 3 4 9 2 4" xfId="4774" xr:uid="{00000000-0005-0000-0000-00008F0A0000}"/>
    <cellStyle name="Normal 3 4 9 3" xfId="957" xr:uid="{00000000-0005-0000-0000-0000900A0000}"/>
    <cellStyle name="Normal 3 4 9 3 2" xfId="3391" xr:uid="{00000000-0005-0000-0000-0000910A0000}"/>
    <cellStyle name="Normal 3 4 9 4" xfId="1794" xr:uid="{00000000-0005-0000-0000-0000920A0000}"/>
    <cellStyle name="Normal 3 4 9 5" xfId="3180" xr:uid="{00000000-0005-0000-0000-0000930A0000}"/>
    <cellStyle name="Normal 3 4 9 6" xfId="4292" xr:uid="{00000000-0005-0000-0000-0000940A0000}"/>
    <cellStyle name="Normal 3 4 9 7" xfId="5555" xr:uid="{00000000-0005-0000-0000-0000950A0000}"/>
    <cellStyle name="Normal 3 4 9 8" xfId="5922" xr:uid="{00000000-0005-0000-0000-0000960A0000}"/>
    <cellStyle name="Normal 3 4 9 9" xfId="6292" xr:uid="{00000000-0005-0000-0000-0000970A0000}"/>
    <cellStyle name="Normal 3 5" xfId="183" xr:uid="{00000000-0005-0000-0000-0000980A0000}"/>
    <cellStyle name="Normal 3 5 10" xfId="1311" xr:uid="{00000000-0005-0000-0000-0000990A0000}"/>
    <cellStyle name="Normal 3 5 10 2" xfId="2137" xr:uid="{00000000-0005-0000-0000-00009A0A0000}"/>
    <cellStyle name="Normal 3 5 10 3" xfId="3743" xr:uid="{00000000-0005-0000-0000-00009B0A0000}"/>
    <cellStyle name="Normal 3 5 10 4" xfId="4635" xr:uid="{00000000-0005-0000-0000-00009C0A0000}"/>
    <cellStyle name="Normal 3 5 11" xfId="1373" xr:uid="{00000000-0005-0000-0000-00009D0A0000}"/>
    <cellStyle name="Normal 3 5 11 2" xfId="2199" xr:uid="{00000000-0005-0000-0000-00009E0A0000}"/>
    <cellStyle name="Normal 3 5 11 3" xfId="3805" xr:uid="{00000000-0005-0000-0000-00009F0A0000}"/>
    <cellStyle name="Normal 3 5 11 4" xfId="4697" xr:uid="{00000000-0005-0000-0000-0000A00A0000}"/>
    <cellStyle name="Normal 3 5 12" xfId="1672" xr:uid="{00000000-0005-0000-0000-0000A10A0000}"/>
    <cellStyle name="Normal 3 5 12 2" xfId="2498" xr:uid="{00000000-0005-0000-0000-0000A20A0000}"/>
    <cellStyle name="Normal 3 5 12 3" xfId="4104" xr:uid="{00000000-0005-0000-0000-0000A30A0000}"/>
    <cellStyle name="Normal 3 5 12 4" xfId="4996" xr:uid="{00000000-0005-0000-0000-0000A40A0000}"/>
    <cellStyle name="Normal 3 5 13" xfId="874" xr:uid="{00000000-0005-0000-0000-0000A50A0000}"/>
    <cellStyle name="Normal 3 5 13 2" xfId="3308" xr:uid="{00000000-0005-0000-0000-0000A60A0000}"/>
    <cellStyle name="Normal 3 5 14" xfId="1714" xr:uid="{00000000-0005-0000-0000-0000A70A0000}"/>
    <cellStyle name="Normal 3 5 14 2" xfId="2923" xr:uid="{00000000-0005-0000-0000-0000A80A0000}"/>
    <cellStyle name="Normal 3 5 15" xfId="2541" xr:uid="{00000000-0005-0000-0000-0000A90A0000}"/>
    <cellStyle name="Normal 3 5 16" xfId="4212" xr:uid="{00000000-0005-0000-0000-0000AA0A0000}"/>
    <cellStyle name="Normal 3 5 17" xfId="5049" xr:uid="{00000000-0005-0000-0000-0000AB0A0000}"/>
    <cellStyle name="Normal 3 5 18" xfId="5686" xr:uid="{00000000-0005-0000-0000-0000AC0A0000}"/>
    <cellStyle name="Normal 3 5 19" xfId="6054" xr:uid="{00000000-0005-0000-0000-0000AD0A0000}"/>
    <cellStyle name="Normal 3 5 2" xfId="187" xr:uid="{00000000-0005-0000-0000-0000AE0A0000}"/>
    <cellStyle name="Normal 3 5 2 10" xfId="1377" xr:uid="{00000000-0005-0000-0000-0000AF0A0000}"/>
    <cellStyle name="Normal 3 5 2 10 2" xfId="2203" xr:uid="{00000000-0005-0000-0000-0000B00A0000}"/>
    <cellStyle name="Normal 3 5 2 10 3" xfId="3809" xr:uid="{00000000-0005-0000-0000-0000B10A0000}"/>
    <cellStyle name="Normal 3 5 2 10 4" xfId="4701" xr:uid="{00000000-0005-0000-0000-0000B20A0000}"/>
    <cellStyle name="Normal 3 5 2 11" xfId="1676" xr:uid="{00000000-0005-0000-0000-0000B30A0000}"/>
    <cellStyle name="Normal 3 5 2 11 2" xfId="2502" xr:uid="{00000000-0005-0000-0000-0000B40A0000}"/>
    <cellStyle name="Normal 3 5 2 11 3" xfId="4108" xr:uid="{00000000-0005-0000-0000-0000B50A0000}"/>
    <cellStyle name="Normal 3 5 2 11 4" xfId="5000" xr:uid="{00000000-0005-0000-0000-0000B60A0000}"/>
    <cellStyle name="Normal 3 5 2 12" xfId="878" xr:uid="{00000000-0005-0000-0000-0000B70A0000}"/>
    <cellStyle name="Normal 3 5 2 12 2" xfId="3312" xr:uid="{00000000-0005-0000-0000-0000B80A0000}"/>
    <cellStyle name="Normal 3 5 2 13" xfId="1718" xr:uid="{00000000-0005-0000-0000-0000B90A0000}"/>
    <cellStyle name="Normal 3 5 2 13 2" xfId="2927" xr:uid="{00000000-0005-0000-0000-0000BA0A0000}"/>
    <cellStyle name="Normal 3 5 2 14" xfId="2545" xr:uid="{00000000-0005-0000-0000-0000BB0A0000}"/>
    <cellStyle name="Normal 3 5 2 15" xfId="4216" xr:uid="{00000000-0005-0000-0000-0000BC0A0000}"/>
    <cellStyle name="Normal 3 5 2 16" xfId="5053" xr:uid="{00000000-0005-0000-0000-0000BD0A0000}"/>
    <cellStyle name="Normal 3 5 2 17" xfId="5690" xr:uid="{00000000-0005-0000-0000-0000BE0A0000}"/>
    <cellStyle name="Normal 3 5 2 18" xfId="6058" xr:uid="{00000000-0005-0000-0000-0000BF0A0000}"/>
    <cellStyle name="Normal 3 5 2 2" xfId="217" xr:uid="{00000000-0005-0000-0000-0000C00A0000}"/>
    <cellStyle name="Normal 3 5 2 2 10" xfId="886" xr:uid="{00000000-0005-0000-0000-0000C10A0000}"/>
    <cellStyle name="Normal 3 5 2 2 10 2" xfId="3320" xr:uid="{00000000-0005-0000-0000-0000C20A0000}"/>
    <cellStyle name="Normal 3 5 2 2 11" xfId="1726" xr:uid="{00000000-0005-0000-0000-0000C30A0000}"/>
    <cellStyle name="Normal 3 5 2 2 11 2" xfId="2957" xr:uid="{00000000-0005-0000-0000-0000C40A0000}"/>
    <cellStyle name="Normal 3 5 2 2 12" xfId="2553" xr:uid="{00000000-0005-0000-0000-0000C50A0000}"/>
    <cellStyle name="Normal 3 5 2 2 13" xfId="4224" xr:uid="{00000000-0005-0000-0000-0000C60A0000}"/>
    <cellStyle name="Normal 3 5 2 2 14" xfId="5083" xr:uid="{00000000-0005-0000-0000-0000C70A0000}"/>
    <cellStyle name="Normal 3 5 2 2 15" xfId="5715" xr:uid="{00000000-0005-0000-0000-0000C80A0000}"/>
    <cellStyle name="Normal 3 5 2 2 16" xfId="6083" xr:uid="{00000000-0005-0000-0000-0000C90A0000}"/>
    <cellStyle name="Normal 3 5 2 2 2" xfId="246" xr:uid="{00000000-0005-0000-0000-0000CA0A0000}"/>
    <cellStyle name="Normal 3 5 2 2 2 10" xfId="1742" xr:uid="{00000000-0005-0000-0000-0000CB0A0000}"/>
    <cellStyle name="Normal 3 5 2 2 2 10 2" xfId="2986" xr:uid="{00000000-0005-0000-0000-0000CC0A0000}"/>
    <cellStyle name="Normal 3 5 2 2 2 11" xfId="2618" xr:uid="{00000000-0005-0000-0000-0000CD0A0000}"/>
    <cellStyle name="Normal 3 5 2 2 2 12" xfId="4240" xr:uid="{00000000-0005-0000-0000-0000CE0A0000}"/>
    <cellStyle name="Normal 3 5 2 2 2 13" xfId="5112" xr:uid="{00000000-0005-0000-0000-0000CF0A0000}"/>
    <cellStyle name="Normal 3 5 2 2 2 14" xfId="5741" xr:uid="{00000000-0005-0000-0000-0000D00A0000}"/>
    <cellStyle name="Normal 3 5 2 2 2 15" xfId="6109" xr:uid="{00000000-0005-0000-0000-0000D10A0000}"/>
    <cellStyle name="Normal 3 5 2 2 2 2" xfId="311" xr:uid="{00000000-0005-0000-0000-0000D20A0000}"/>
    <cellStyle name="Normal 3 5 2 2 2 2 10" xfId="6174" xr:uid="{00000000-0005-0000-0000-0000D30A0000}"/>
    <cellStyle name="Normal 3 5 2 2 2 2 2" xfId="867" xr:uid="{00000000-0005-0000-0000-0000D40A0000}"/>
    <cellStyle name="Normal 3 5 2 2 2 2 2 2" xfId="1081" xr:uid="{00000000-0005-0000-0000-0000D50A0000}"/>
    <cellStyle name="Normal 3 5 2 2 2 2 2 2 2" xfId="3515" xr:uid="{00000000-0005-0000-0000-0000D60A0000}"/>
    <cellStyle name="Normal 3 5 2 2 2 2 2 3" xfId="1915" xr:uid="{00000000-0005-0000-0000-0000D70A0000}"/>
    <cellStyle name="Normal 3 5 2 2 2 2 2 4" xfId="3301" xr:uid="{00000000-0005-0000-0000-0000D80A0000}"/>
    <cellStyle name="Normal 3 5 2 2 2 2 2 5" xfId="4413" xr:uid="{00000000-0005-0000-0000-0000D90A0000}"/>
    <cellStyle name="Normal 3 5 2 2 2 2 2 6" xfId="5676" xr:uid="{00000000-0005-0000-0000-0000DA0A0000}"/>
    <cellStyle name="Normal 3 5 2 2 2 2 2 7" xfId="6043" xr:uid="{00000000-0005-0000-0000-0000DB0A0000}"/>
    <cellStyle name="Normal 3 5 2 2 2 2 2 8" xfId="6413" xr:uid="{00000000-0005-0000-0000-0000DC0A0000}"/>
    <cellStyle name="Normal 3 5 2 2 2 2 3" xfId="1571" xr:uid="{00000000-0005-0000-0000-0000DD0A0000}"/>
    <cellStyle name="Normal 3 5 2 2 2 2 3 2" xfId="2397" xr:uid="{00000000-0005-0000-0000-0000DE0A0000}"/>
    <cellStyle name="Normal 3 5 2 2 2 2 3 3" xfId="4003" xr:uid="{00000000-0005-0000-0000-0000DF0A0000}"/>
    <cellStyle name="Normal 3 5 2 2 2 2 3 4" xfId="4895" xr:uid="{00000000-0005-0000-0000-0000E00A0000}"/>
    <cellStyle name="Normal 3 5 2 2 2 2 4" xfId="936" xr:uid="{00000000-0005-0000-0000-0000E10A0000}"/>
    <cellStyle name="Normal 3 5 2 2 2 2 4 2" xfId="3370" xr:uid="{00000000-0005-0000-0000-0000E20A0000}"/>
    <cellStyle name="Normal 3 5 2 2 2 2 5" xfId="1774" xr:uid="{00000000-0005-0000-0000-0000E30A0000}"/>
    <cellStyle name="Normal 3 5 2 2 2 2 6" xfId="3051" xr:uid="{00000000-0005-0000-0000-0000E40A0000}"/>
    <cellStyle name="Normal 3 5 2 2 2 2 7" xfId="4272" xr:uid="{00000000-0005-0000-0000-0000E50A0000}"/>
    <cellStyle name="Normal 3 5 2 2 2 2 8" xfId="5177" xr:uid="{00000000-0005-0000-0000-0000E60A0000}"/>
    <cellStyle name="Normal 3 5 2 2 2 2 9" xfId="5806" xr:uid="{00000000-0005-0000-0000-0000E70A0000}"/>
    <cellStyle name="Normal 3 5 2 2 2 3" xfId="405" xr:uid="{00000000-0005-0000-0000-0000E80A0000}"/>
    <cellStyle name="Normal 3 5 2 2 2 3 2" xfId="1605" xr:uid="{00000000-0005-0000-0000-0000E90A0000}"/>
    <cellStyle name="Normal 3 5 2 2 2 3 2 2" xfId="2431" xr:uid="{00000000-0005-0000-0000-0000EA0A0000}"/>
    <cellStyle name="Normal 3 5 2 2 2 3 2 3" xfId="4037" xr:uid="{00000000-0005-0000-0000-0000EB0A0000}"/>
    <cellStyle name="Normal 3 5 2 2 2 3 2 4" xfId="4929" xr:uid="{00000000-0005-0000-0000-0000EC0A0000}"/>
    <cellStyle name="Normal 3 5 2 2 2 3 3" xfId="1119" xr:uid="{00000000-0005-0000-0000-0000ED0A0000}"/>
    <cellStyle name="Normal 3 5 2 2 2 3 3 2" xfId="3553" xr:uid="{00000000-0005-0000-0000-0000EE0A0000}"/>
    <cellStyle name="Normal 3 5 2 2 2 3 4" xfId="1953" xr:uid="{00000000-0005-0000-0000-0000EF0A0000}"/>
    <cellStyle name="Normal 3 5 2 2 2 3 5" xfId="3102" xr:uid="{00000000-0005-0000-0000-0000F00A0000}"/>
    <cellStyle name="Normal 3 5 2 2 2 3 6" xfId="4451" xr:uid="{00000000-0005-0000-0000-0000F10A0000}"/>
    <cellStyle name="Normal 3 5 2 2 2 3 7" xfId="5297" xr:uid="{00000000-0005-0000-0000-0000F20A0000}"/>
    <cellStyle name="Normal 3 5 2 2 2 3 8" xfId="5852" xr:uid="{00000000-0005-0000-0000-0000F30A0000}"/>
    <cellStyle name="Normal 3 5 2 2 2 3 9" xfId="6221" xr:uid="{00000000-0005-0000-0000-0000F40A0000}"/>
    <cellStyle name="Normal 3 5 2 2 2 4" xfId="802" xr:uid="{00000000-0005-0000-0000-0000F50A0000}"/>
    <cellStyle name="Normal 3 5 2 2 2 4 2" xfId="1506" xr:uid="{00000000-0005-0000-0000-0000F60A0000}"/>
    <cellStyle name="Normal 3 5 2 2 2 4 2 2" xfId="2332" xr:uid="{00000000-0005-0000-0000-0000F70A0000}"/>
    <cellStyle name="Normal 3 5 2 2 2 4 2 3" xfId="3938" xr:uid="{00000000-0005-0000-0000-0000F80A0000}"/>
    <cellStyle name="Normal 3 5 2 2 2 4 2 4" xfId="4830" xr:uid="{00000000-0005-0000-0000-0000F90A0000}"/>
    <cellStyle name="Normal 3 5 2 2 2 4 3" xfId="1016" xr:uid="{00000000-0005-0000-0000-0000FA0A0000}"/>
    <cellStyle name="Normal 3 5 2 2 2 4 3 2" xfId="3450" xr:uid="{00000000-0005-0000-0000-0000FB0A0000}"/>
    <cellStyle name="Normal 3 5 2 2 2 4 4" xfId="1850" xr:uid="{00000000-0005-0000-0000-0000FC0A0000}"/>
    <cellStyle name="Normal 3 5 2 2 2 4 5" xfId="3236" xr:uid="{00000000-0005-0000-0000-0000FD0A0000}"/>
    <cellStyle name="Normal 3 5 2 2 2 4 6" xfId="4348" xr:uid="{00000000-0005-0000-0000-0000FE0A0000}"/>
    <cellStyle name="Normal 3 5 2 2 2 4 7" xfId="5611" xr:uid="{00000000-0005-0000-0000-0000FF0A0000}"/>
    <cellStyle name="Normal 3 5 2 2 2 4 8" xfId="5978" xr:uid="{00000000-0005-0000-0000-0000000B0000}"/>
    <cellStyle name="Normal 3 5 2 2 2 4 9" xfId="6348" xr:uid="{00000000-0005-0000-0000-0000010B0000}"/>
    <cellStyle name="Normal 3 5 2 2 2 5" xfId="1267" xr:uid="{00000000-0005-0000-0000-0000020B0000}"/>
    <cellStyle name="Normal 3 5 2 2 2 5 2" xfId="2093" xr:uid="{00000000-0005-0000-0000-0000030B0000}"/>
    <cellStyle name="Normal 3 5 2 2 2 5 3" xfId="3699" xr:uid="{00000000-0005-0000-0000-0000040B0000}"/>
    <cellStyle name="Normal 3 5 2 2 2 5 4" xfId="4591" xr:uid="{00000000-0005-0000-0000-0000050B0000}"/>
    <cellStyle name="Normal 3 5 2 2 2 6" xfId="1367" xr:uid="{00000000-0005-0000-0000-0000060B0000}"/>
    <cellStyle name="Normal 3 5 2 2 2 6 2" xfId="2193" xr:uid="{00000000-0005-0000-0000-0000070B0000}"/>
    <cellStyle name="Normal 3 5 2 2 2 6 3" xfId="3799" xr:uid="{00000000-0005-0000-0000-0000080B0000}"/>
    <cellStyle name="Normal 3 5 2 2 2 6 4" xfId="4691" xr:uid="{00000000-0005-0000-0000-0000090B0000}"/>
    <cellStyle name="Normal 3 5 2 2 2 7" xfId="1429" xr:uid="{00000000-0005-0000-0000-00000A0B0000}"/>
    <cellStyle name="Normal 3 5 2 2 2 7 2" xfId="2255" xr:uid="{00000000-0005-0000-0000-00000B0B0000}"/>
    <cellStyle name="Normal 3 5 2 2 2 7 3" xfId="3861" xr:uid="{00000000-0005-0000-0000-00000C0B0000}"/>
    <cellStyle name="Normal 3 5 2 2 2 7 4" xfId="4753" xr:uid="{00000000-0005-0000-0000-00000D0B0000}"/>
    <cellStyle name="Normal 3 5 2 2 2 8" xfId="1700" xr:uid="{00000000-0005-0000-0000-00000E0B0000}"/>
    <cellStyle name="Normal 3 5 2 2 2 8 2" xfId="2526" xr:uid="{00000000-0005-0000-0000-00000F0B0000}"/>
    <cellStyle name="Normal 3 5 2 2 2 8 3" xfId="4132" xr:uid="{00000000-0005-0000-0000-0000100B0000}"/>
    <cellStyle name="Normal 3 5 2 2 2 8 4" xfId="5024" xr:uid="{00000000-0005-0000-0000-0000110B0000}"/>
    <cellStyle name="Normal 3 5 2 2 2 9" xfId="903" xr:uid="{00000000-0005-0000-0000-0000120B0000}"/>
    <cellStyle name="Normal 3 5 2 2 2 9 2" xfId="3337" xr:uid="{00000000-0005-0000-0000-0000130B0000}"/>
    <cellStyle name="Normal 3 5 2 2 3" xfId="285" xr:uid="{00000000-0005-0000-0000-0000140B0000}"/>
    <cellStyle name="Normal 3 5 2 2 3 10" xfId="6148" xr:uid="{00000000-0005-0000-0000-0000150B0000}"/>
    <cellStyle name="Normal 3 5 2 2 3 2" xfId="841" xr:uid="{00000000-0005-0000-0000-0000160B0000}"/>
    <cellStyle name="Normal 3 5 2 2 3 2 2" xfId="1055" xr:uid="{00000000-0005-0000-0000-0000170B0000}"/>
    <cellStyle name="Normal 3 5 2 2 3 2 2 2" xfId="3489" xr:uid="{00000000-0005-0000-0000-0000180B0000}"/>
    <cellStyle name="Normal 3 5 2 2 3 2 3" xfId="1889" xr:uid="{00000000-0005-0000-0000-0000190B0000}"/>
    <cellStyle name="Normal 3 5 2 2 3 2 4" xfId="3275" xr:uid="{00000000-0005-0000-0000-00001A0B0000}"/>
    <cellStyle name="Normal 3 5 2 2 3 2 5" xfId="4387" xr:uid="{00000000-0005-0000-0000-00001B0B0000}"/>
    <cellStyle name="Normal 3 5 2 2 3 2 6" xfId="5650" xr:uid="{00000000-0005-0000-0000-00001C0B0000}"/>
    <cellStyle name="Normal 3 5 2 2 3 2 7" xfId="6017" xr:uid="{00000000-0005-0000-0000-00001D0B0000}"/>
    <cellStyle name="Normal 3 5 2 2 3 2 8" xfId="6387" xr:uid="{00000000-0005-0000-0000-00001E0B0000}"/>
    <cellStyle name="Normal 3 5 2 2 3 3" xfId="1545" xr:uid="{00000000-0005-0000-0000-00001F0B0000}"/>
    <cellStyle name="Normal 3 5 2 2 3 3 2" xfId="2371" xr:uid="{00000000-0005-0000-0000-0000200B0000}"/>
    <cellStyle name="Normal 3 5 2 2 3 3 3" xfId="3977" xr:uid="{00000000-0005-0000-0000-0000210B0000}"/>
    <cellStyle name="Normal 3 5 2 2 3 3 4" xfId="4869" xr:uid="{00000000-0005-0000-0000-0000220B0000}"/>
    <cellStyle name="Normal 3 5 2 2 3 4" xfId="919" xr:uid="{00000000-0005-0000-0000-0000230B0000}"/>
    <cellStyle name="Normal 3 5 2 2 3 4 2" xfId="3353" xr:uid="{00000000-0005-0000-0000-0000240B0000}"/>
    <cellStyle name="Normal 3 5 2 2 3 5" xfId="1758" xr:uid="{00000000-0005-0000-0000-0000250B0000}"/>
    <cellStyle name="Normal 3 5 2 2 3 6" xfId="3025" xr:uid="{00000000-0005-0000-0000-0000260B0000}"/>
    <cellStyle name="Normal 3 5 2 2 3 7" xfId="4256" xr:uid="{00000000-0005-0000-0000-0000270B0000}"/>
    <cellStyle name="Normal 3 5 2 2 3 8" xfId="5151" xr:uid="{00000000-0005-0000-0000-0000280B0000}"/>
    <cellStyle name="Normal 3 5 2 2 3 9" xfId="5780" xr:uid="{00000000-0005-0000-0000-0000290B0000}"/>
    <cellStyle name="Normal 3 5 2 2 4" xfId="329" xr:uid="{00000000-0005-0000-0000-00002A0B0000}"/>
    <cellStyle name="Normal 3 5 2 2 4 2" xfId="1589" xr:uid="{00000000-0005-0000-0000-00002B0B0000}"/>
    <cellStyle name="Normal 3 5 2 2 4 2 2" xfId="2415" xr:uid="{00000000-0005-0000-0000-00002C0B0000}"/>
    <cellStyle name="Normal 3 5 2 2 4 2 3" xfId="4021" xr:uid="{00000000-0005-0000-0000-00002D0B0000}"/>
    <cellStyle name="Normal 3 5 2 2 4 2 4" xfId="4913" xr:uid="{00000000-0005-0000-0000-00002E0B0000}"/>
    <cellStyle name="Normal 3 5 2 2 4 3" xfId="1101" xr:uid="{00000000-0005-0000-0000-00002F0B0000}"/>
    <cellStyle name="Normal 3 5 2 2 4 3 2" xfId="3535" xr:uid="{00000000-0005-0000-0000-0000300B0000}"/>
    <cellStyle name="Normal 3 5 2 2 4 4" xfId="1935" xr:uid="{00000000-0005-0000-0000-0000310B0000}"/>
    <cellStyle name="Normal 3 5 2 2 4 5" xfId="3081" xr:uid="{00000000-0005-0000-0000-0000320B0000}"/>
    <cellStyle name="Normal 3 5 2 2 4 6" xfId="4433" xr:uid="{00000000-0005-0000-0000-0000330B0000}"/>
    <cellStyle name="Normal 3 5 2 2 4 7" xfId="5235" xr:uid="{00000000-0005-0000-0000-0000340B0000}"/>
    <cellStyle name="Normal 3 5 2 2 4 8" xfId="5836" xr:uid="{00000000-0005-0000-0000-0000350B0000}"/>
    <cellStyle name="Normal 3 5 2 2 4 9" xfId="6204" xr:uid="{00000000-0005-0000-0000-0000360B0000}"/>
    <cellStyle name="Normal 3 5 2 2 5" xfId="776" xr:uid="{00000000-0005-0000-0000-0000370B0000}"/>
    <cellStyle name="Normal 3 5 2 2 5 2" xfId="1480" xr:uid="{00000000-0005-0000-0000-0000380B0000}"/>
    <cellStyle name="Normal 3 5 2 2 5 2 2" xfId="2306" xr:uid="{00000000-0005-0000-0000-0000390B0000}"/>
    <cellStyle name="Normal 3 5 2 2 5 2 3" xfId="3912" xr:uid="{00000000-0005-0000-0000-00003A0B0000}"/>
    <cellStyle name="Normal 3 5 2 2 5 2 4" xfId="4804" xr:uid="{00000000-0005-0000-0000-00003B0B0000}"/>
    <cellStyle name="Normal 3 5 2 2 5 3" xfId="990" xr:uid="{00000000-0005-0000-0000-00003C0B0000}"/>
    <cellStyle name="Normal 3 5 2 2 5 3 2" xfId="3424" xr:uid="{00000000-0005-0000-0000-00003D0B0000}"/>
    <cellStyle name="Normal 3 5 2 2 5 4" xfId="1824" xr:uid="{00000000-0005-0000-0000-00003E0B0000}"/>
    <cellStyle name="Normal 3 5 2 2 5 5" xfId="3210" xr:uid="{00000000-0005-0000-0000-00003F0B0000}"/>
    <cellStyle name="Normal 3 5 2 2 5 6" xfId="4322" xr:uid="{00000000-0005-0000-0000-0000400B0000}"/>
    <cellStyle name="Normal 3 5 2 2 5 7" xfId="5585" xr:uid="{00000000-0005-0000-0000-0000410B0000}"/>
    <cellStyle name="Normal 3 5 2 2 5 8" xfId="5952" xr:uid="{00000000-0005-0000-0000-0000420B0000}"/>
    <cellStyle name="Normal 3 5 2 2 5 9" xfId="6322" xr:uid="{00000000-0005-0000-0000-0000430B0000}"/>
    <cellStyle name="Normal 3 5 2 2 6" xfId="1229" xr:uid="{00000000-0005-0000-0000-0000440B0000}"/>
    <cellStyle name="Normal 3 5 2 2 6 2" xfId="2055" xr:uid="{00000000-0005-0000-0000-0000450B0000}"/>
    <cellStyle name="Normal 3 5 2 2 6 3" xfId="3661" xr:uid="{00000000-0005-0000-0000-0000460B0000}"/>
    <cellStyle name="Normal 3 5 2 2 6 4" xfId="4553" xr:uid="{00000000-0005-0000-0000-0000470B0000}"/>
    <cellStyle name="Normal 3 5 2 2 7" xfId="1329" xr:uid="{00000000-0005-0000-0000-0000480B0000}"/>
    <cellStyle name="Normal 3 5 2 2 7 2" xfId="2155" xr:uid="{00000000-0005-0000-0000-0000490B0000}"/>
    <cellStyle name="Normal 3 5 2 2 7 3" xfId="3761" xr:uid="{00000000-0005-0000-0000-00004A0B0000}"/>
    <cellStyle name="Normal 3 5 2 2 7 4" xfId="4653" xr:uid="{00000000-0005-0000-0000-00004B0B0000}"/>
    <cellStyle name="Normal 3 5 2 2 8" xfId="1391" xr:uid="{00000000-0005-0000-0000-00004C0B0000}"/>
    <cellStyle name="Normal 3 5 2 2 8 2" xfId="2217" xr:uid="{00000000-0005-0000-0000-00004D0B0000}"/>
    <cellStyle name="Normal 3 5 2 2 8 3" xfId="3823" xr:uid="{00000000-0005-0000-0000-00004E0B0000}"/>
    <cellStyle name="Normal 3 5 2 2 8 4" xfId="4715" xr:uid="{00000000-0005-0000-0000-00004F0B0000}"/>
    <cellStyle name="Normal 3 5 2 2 9" xfId="1684" xr:uid="{00000000-0005-0000-0000-0000500B0000}"/>
    <cellStyle name="Normal 3 5 2 2 9 2" xfId="2510" xr:uid="{00000000-0005-0000-0000-0000510B0000}"/>
    <cellStyle name="Normal 3 5 2 2 9 3" xfId="4116" xr:uid="{00000000-0005-0000-0000-0000520B0000}"/>
    <cellStyle name="Normal 3 5 2 2 9 4" xfId="5008" xr:uid="{00000000-0005-0000-0000-0000530B0000}"/>
    <cellStyle name="Normal 3 5 2 3" xfId="228" xr:uid="{00000000-0005-0000-0000-0000540B0000}"/>
    <cellStyle name="Normal 3 5 2 3 10" xfId="1734" xr:uid="{00000000-0005-0000-0000-0000550B0000}"/>
    <cellStyle name="Normal 3 5 2 3 10 2" xfId="2968" xr:uid="{00000000-0005-0000-0000-0000560B0000}"/>
    <cellStyle name="Normal 3 5 2 3 11" xfId="2610" xr:uid="{00000000-0005-0000-0000-0000570B0000}"/>
    <cellStyle name="Normal 3 5 2 3 12" xfId="4232" xr:uid="{00000000-0005-0000-0000-0000580B0000}"/>
    <cellStyle name="Normal 3 5 2 3 13" xfId="5094" xr:uid="{00000000-0005-0000-0000-0000590B0000}"/>
    <cellStyle name="Normal 3 5 2 3 14" xfId="5725" xr:uid="{00000000-0005-0000-0000-00005A0B0000}"/>
    <cellStyle name="Normal 3 5 2 3 15" xfId="6093" xr:uid="{00000000-0005-0000-0000-00005B0B0000}"/>
    <cellStyle name="Normal 3 5 2 3 2" xfId="295" xr:uid="{00000000-0005-0000-0000-00005C0B0000}"/>
    <cellStyle name="Normal 3 5 2 3 2 10" xfId="6158" xr:uid="{00000000-0005-0000-0000-00005D0B0000}"/>
    <cellStyle name="Normal 3 5 2 3 2 2" xfId="851" xr:uid="{00000000-0005-0000-0000-00005E0B0000}"/>
    <cellStyle name="Normal 3 5 2 3 2 2 2" xfId="1065" xr:uid="{00000000-0005-0000-0000-00005F0B0000}"/>
    <cellStyle name="Normal 3 5 2 3 2 2 2 2" xfId="3499" xr:uid="{00000000-0005-0000-0000-0000600B0000}"/>
    <cellStyle name="Normal 3 5 2 3 2 2 3" xfId="1899" xr:uid="{00000000-0005-0000-0000-0000610B0000}"/>
    <cellStyle name="Normal 3 5 2 3 2 2 4" xfId="3285" xr:uid="{00000000-0005-0000-0000-0000620B0000}"/>
    <cellStyle name="Normal 3 5 2 3 2 2 5" xfId="4397" xr:uid="{00000000-0005-0000-0000-0000630B0000}"/>
    <cellStyle name="Normal 3 5 2 3 2 2 6" xfId="5660" xr:uid="{00000000-0005-0000-0000-0000640B0000}"/>
    <cellStyle name="Normal 3 5 2 3 2 2 7" xfId="6027" xr:uid="{00000000-0005-0000-0000-0000650B0000}"/>
    <cellStyle name="Normal 3 5 2 3 2 2 8" xfId="6397" xr:uid="{00000000-0005-0000-0000-0000660B0000}"/>
    <cellStyle name="Normal 3 5 2 3 2 3" xfId="1555" xr:uid="{00000000-0005-0000-0000-0000670B0000}"/>
    <cellStyle name="Normal 3 5 2 3 2 3 2" xfId="2381" xr:uid="{00000000-0005-0000-0000-0000680B0000}"/>
    <cellStyle name="Normal 3 5 2 3 2 3 3" xfId="3987" xr:uid="{00000000-0005-0000-0000-0000690B0000}"/>
    <cellStyle name="Normal 3 5 2 3 2 3 4" xfId="4879" xr:uid="{00000000-0005-0000-0000-00006A0B0000}"/>
    <cellStyle name="Normal 3 5 2 3 2 4" xfId="928" xr:uid="{00000000-0005-0000-0000-00006B0B0000}"/>
    <cellStyle name="Normal 3 5 2 3 2 4 2" xfId="3362" xr:uid="{00000000-0005-0000-0000-00006C0B0000}"/>
    <cellStyle name="Normal 3 5 2 3 2 5" xfId="1766" xr:uid="{00000000-0005-0000-0000-00006D0B0000}"/>
    <cellStyle name="Normal 3 5 2 3 2 6" xfId="3035" xr:uid="{00000000-0005-0000-0000-00006E0B0000}"/>
    <cellStyle name="Normal 3 5 2 3 2 7" xfId="4264" xr:uid="{00000000-0005-0000-0000-00006F0B0000}"/>
    <cellStyle name="Normal 3 5 2 3 2 8" xfId="5161" xr:uid="{00000000-0005-0000-0000-0000700B0000}"/>
    <cellStyle name="Normal 3 5 2 3 2 9" xfId="5790" xr:uid="{00000000-0005-0000-0000-0000710B0000}"/>
    <cellStyle name="Normal 3 5 2 3 3" xfId="397" xr:uid="{00000000-0005-0000-0000-0000720B0000}"/>
    <cellStyle name="Normal 3 5 2 3 3 2" xfId="1597" xr:uid="{00000000-0005-0000-0000-0000730B0000}"/>
    <cellStyle name="Normal 3 5 2 3 3 2 2" xfId="2423" xr:uid="{00000000-0005-0000-0000-0000740B0000}"/>
    <cellStyle name="Normal 3 5 2 3 3 2 3" xfId="4029" xr:uid="{00000000-0005-0000-0000-0000750B0000}"/>
    <cellStyle name="Normal 3 5 2 3 3 2 4" xfId="4921" xr:uid="{00000000-0005-0000-0000-0000760B0000}"/>
    <cellStyle name="Normal 3 5 2 3 3 3" xfId="1111" xr:uid="{00000000-0005-0000-0000-0000770B0000}"/>
    <cellStyle name="Normal 3 5 2 3 3 3 2" xfId="3545" xr:uid="{00000000-0005-0000-0000-0000780B0000}"/>
    <cellStyle name="Normal 3 5 2 3 3 4" xfId="1945" xr:uid="{00000000-0005-0000-0000-0000790B0000}"/>
    <cellStyle name="Normal 3 5 2 3 3 5" xfId="3094" xr:uid="{00000000-0005-0000-0000-00007A0B0000}"/>
    <cellStyle name="Normal 3 5 2 3 3 6" xfId="4443" xr:uid="{00000000-0005-0000-0000-00007B0B0000}"/>
    <cellStyle name="Normal 3 5 2 3 3 7" xfId="5289" xr:uid="{00000000-0005-0000-0000-00007C0B0000}"/>
    <cellStyle name="Normal 3 5 2 3 3 8" xfId="5844" xr:uid="{00000000-0005-0000-0000-00007D0B0000}"/>
    <cellStyle name="Normal 3 5 2 3 3 9" xfId="6213" xr:uid="{00000000-0005-0000-0000-00007E0B0000}"/>
    <cellStyle name="Normal 3 5 2 3 4" xfId="786" xr:uid="{00000000-0005-0000-0000-00007F0B0000}"/>
    <cellStyle name="Normal 3 5 2 3 4 2" xfId="1490" xr:uid="{00000000-0005-0000-0000-0000800B0000}"/>
    <cellStyle name="Normal 3 5 2 3 4 2 2" xfId="2316" xr:uid="{00000000-0005-0000-0000-0000810B0000}"/>
    <cellStyle name="Normal 3 5 2 3 4 2 3" xfId="3922" xr:uid="{00000000-0005-0000-0000-0000820B0000}"/>
    <cellStyle name="Normal 3 5 2 3 4 2 4" xfId="4814" xr:uid="{00000000-0005-0000-0000-0000830B0000}"/>
    <cellStyle name="Normal 3 5 2 3 4 3" xfId="1000" xr:uid="{00000000-0005-0000-0000-0000840B0000}"/>
    <cellStyle name="Normal 3 5 2 3 4 3 2" xfId="3434" xr:uid="{00000000-0005-0000-0000-0000850B0000}"/>
    <cellStyle name="Normal 3 5 2 3 4 4" xfId="1834" xr:uid="{00000000-0005-0000-0000-0000860B0000}"/>
    <cellStyle name="Normal 3 5 2 3 4 5" xfId="3220" xr:uid="{00000000-0005-0000-0000-0000870B0000}"/>
    <cellStyle name="Normal 3 5 2 3 4 6" xfId="4332" xr:uid="{00000000-0005-0000-0000-0000880B0000}"/>
    <cellStyle name="Normal 3 5 2 3 4 7" xfId="5595" xr:uid="{00000000-0005-0000-0000-0000890B0000}"/>
    <cellStyle name="Normal 3 5 2 3 4 8" xfId="5962" xr:uid="{00000000-0005-0000-0000-00008A0B0000}"/>
    <cellStyle name="Normal 3 5 2 3 4 9" xfId="6332" xr:uid="{00000000-0005-0000-0000-00008B0B0000}"/>
    <cellStyle name="Normal 3 5 2 3 5" xfId="1241" xr:uid="{00000000-0005-0000-0000-00008C0B0000}"/>
    <cellStyle name="Normal 3 5 2 3 5 2" xfId="2067" xr:uid="{00000000-0005-0000-0000-00008D0B0000}"/>
    <cellStyle name="Normal 3 5 2 3 5 3" xfId="3673" xr:uid="{00000000-0005-0000-0000-00008E0B0000}"/>
    <cellStyle name="Normal 3 5 2 3 5 4" xfId="4565" xr:uid="{00000000-0005-0000-0000-00008F0B0000}"/>
    <cellStyle name="Normal 3 5 2 3 6" xfId="1341" xr:uid="{00000000-0005-0000-0000-0000900B0000}"/>
    <cellStyle name="Normal 3 5 2 3 6 2" xfId="2167" xr:uid="{00000000-0005-0000-0000-0000910B0000}"/>
    <cellStyle name="Normal 3 5 2 3 6 3" xfId="3773" xr:uid="{00000000-0005-0000-0000-0000920B0000}"/>
    <cellStyle name="Normal 3 5 2 3 6 4" xfId="4665" xr:uid="{00000000-0005-0000-0000-0000930B0000}"/>
    <cellStyle name="Normal 3 5 2 3 7" xfId="1403" xr:uid="{00000000-0005-0000-0000-0000940B0000}"/>
    <cellStyle name="Normal 3 5 2 3 7 2" xfId="2229" xr:uid="{00000000-0005-0000-0000-0000950B0000}"/>
    <cellStyle name="Normal 3 5 2 3 7 3" xfId="3835" xr:uid="{00000000-0005-0000-0000-0000960B0000}"/>
    <cellStyle name="Normal 3 5 2 3 7 4" xfId="4727" xr:uid="{00000000-0005-0000-0000-0000970B0000}"/>
    <cellStyle name="Normal 3 5 2 3 8" xfId="1692" xr:uid="{00000000-0005-0000-0000-0000980B0000}"/>
    <cellStyle name="Normal 3 5 2 3 8 2" xfId="2518" xr:uid="{00000000-0005-0000-0000-0000990B0000}"/>
    <cellStyle name="Normal 3 5 2 3 8 3" xfId="4124" xr:uid="{00000000-0005-0000-0000-00009A0B0000}"/>
    <cellStyle name="Normal 3 5 2 3 8 4" xfId="5016" xr:uid="{00000000-0005-0000-0000-00009B0B0000}"/>
    <cellStyle name="Normal 3 5 2 3 9" xfId="895" xr:uid="{00000000-0005-0000-0000-00009C0B0000}"/>
    <cellStyle name="Normal 3 5 2 3 9 2" xfId="3329" xr:uid="{00000000-0005-0000-0000-00009D0B0000}"/>
    <cellStyle name="Normal 3 5 2 4" xfId="199" xr:uid="{00000000-0005-0000-0000-00009E0B0000}"/>
    <cellStyle name="Normal 3 5 2 4 10" xfId="4248" xr:uid="{00000000-0005-0000-0000-00009F0B0000}"/>
    <cellStyle name="Normal 3 5 2 4 11" xfId="5065" xr:uid="{00000000-0005-0000-0000-0000A00B0000}"/>
    <cellStyle name="Normal 3 5 2 4 12" xfId="5700" xr:uid="{00000000-0005-0000-0000-0000A10B0000}"/>
    <cellStyle name="Normal 3 5 2 4 13" xfId="6068" xr:uid="{00000000-0005-0000-0000-0000A20B0000}"/>
    <cellStyle name="Normal 3 5 2 4 2" xfId="270" xr:uid="{00000000-0005-0000-0000-0000A30B0000}"/>
    <cellStyle name="Normal 3 5 2 4 2 10" xfId="6133" xr:uid="{00000000-0005-0000-0000-0000A40B0000}"/>
    <cellStyle name="Normal 3 5 2 4 2 2" xfId="826" xr:uid="{00000000-0005-0000-0000-0000A50B0000}"/>
    <cellStyle name="Normal 3 5 2 4 2 2 2" xfId="1299" xr:uid="{00000000-0005-0000-0000-0000A60B0000}"/>
    <cellStyle name="Normal 3 5 2 4 2 2 2 2" xfId="3731" xr:uid="{00000000-0005-0000-0000-0000A70B0000}"/>
    <cellStyle name="Normal 3 5 2 4 2 2 3" xfId="2125" xr:uid="{00000000-0005-0000-0000-0000A80B0000}"/>
    <cellStyle name="Normal 3 5 2 4 2 2 4" xfId="3260" xr:uid="{00000000-0005-0000-0000-0000A90B0000}"/>
    <cellStyle name="Normal 3 5 2 4 2 2 5" xfId="4623" xr:uid="{00000000-0005-0000-0000-0000AA0B0000}"/>
    <cellStyle name="Normal 3 5 2 4 2 2 6" xfId="5635" xr:uid="{00000000-0005-0000-0000-0000AB0B0000}"/>
    <cellStyle name="Normal 3 5 2 4 2 2 7" xfId="6002" xr:uid="{00000000-0005-0000-0000-0000AC0B0000}"/>
    <cellStyle name="Normal 3 5 2 4 2 2 8" xfId="6372" xr:uid="{00000000-0005-0000-0000-0000AD0B0000}"/>
    <cellStyle name="Normal 3 5 2 4 2 3" xfId="1530" xr:uid="{00000000-0005-0000-0000-0000AE0B0000}"/>
    <cellStyle name="Normal 3 5 2 4 2 3 2" xfId="2356" xr:uid="{00000000-0005-0000-0000-0000AF0B0000}"/>
    <cellStyle name="Normal 3 5 2 4 2 3 3" xfId="3962" xr:uid="{00000000-0005-0000-0000-0000B00B0000}"/>
    <cellStyle name="Normal 3 5 2 4 2 3 4" xfId="4854" xr:uid="{00000000-0005-0000-0000-0000B10B0000}"/>
    <cellStyle name="Normal 3 5 2 4 2 4" xfId="1040" xr:uid="{00000000-0005-0000-0000-0000B20B0000}"/>
    <cellStyle name="Normal 3 5 2 4 2 4 2" xfId="3474" xr:uid="{00000000-0005-0000-0000-0000B30B0000}"/>
    <cellStyle name="Normal 3 5 2 4 2 5" xfId="1874" xr:uid="{00000000-0005-0000-0000-0000B40B0000}"/>
    <cellStyle name="Normal 3 5 2 4 2 6" xfId="3010" xr:uid="{00000000-0005-0000-0000-0000B50B0000}"/>
    <cellStyle name="Normal 3 5 2 4 2 7" xfId="4372" xr:uid="{00000000-0005-0000-0000-0000B60B0000}"/>
    <cellStyle name="Normal 3 5 2 4 2 8" xfId="5136" xr:uid="{00000000-0005-0000-0000-0000B70B0000}"/>
    <cellStyle name="Normal 3 5 2 4 2 9" xfId="5765" xr:uid="{00000000-0005-0000-0000-0000B80B0000}"/>
    <cellStyle name="Normal 3 5 2 4 3" xfId="761" xr:uid="{00000000-0005-0000-0000-0000B90B0000}"/>
    <cellStyle name="Normal 3 5 2 4 3 2" xfId="1465" xr:uid="{00000000-0005-0000-0000-0000BA0B0000}"/>
    <cellStyle name="Normal 3 5 2 4 3 2 2" xfId="2291" xr:uid="{00000000-0005-0000-0000-0000BB0B0000}"/>
    <cellStyle name="Normal 3 5 2 4 3 2 3" xfId="3897" xr:uid="{00000000-0005-0000-0000-0000BC0B0000}"/>
    <cellStyle name="Normal 3 5 2 4 3 2 4" xfId="4789" xr:uid="{00000000-0005-0000-0000-0000BD0B0000}"/>
    <cellStyle name="Normal 3 5 2 4 3 3" xfId="974" xr:uid="{00000000-0005-0000-0000-0000BE0B0000}"/>
    <cellStyle name="Normal 3 5 2 4 3 3 2" xfId="3408" xr:uid="{00000000-0005-0000-0000-0000BF0B0000}"/>
    <cellStyle name="Normal 3 5 2 4 3 4" xfId="1809" xr:uid="{00000000-0005-0000-0000-0000C00B0000}"/>
    <cellStyle name="Normal 3 5 2 4 3 5" xfId="3195" xr:uid="{00000000-0005-0000-0000-0000C10B0000}"/>
    <cellStyle name="Normal 3 5 2 4 3 6" xfId="4307" xr:uid="{00000000-0005-0000-0000-0000C20B0000}"/>
    <cellStyle name="Normal 3 5 2 4 3 7" xfId="5570" xr:uid="{00000000-0005-0000-0000-0000C30B0000}"/>
    <cellStyle name="Normal 3 5 2 4 3 8" xfId="5937" xr:uid="{00000000-0005-0000-0000-0000C40B0000}"/>
    <cellStyle name="Normal 3 5 2 4 3 9" xfId="6307" xr:uid="{00000000-0005-0000-0000-0000C50B0000}"/>
    <cellStyle name="Normal 3 5 2 4 4" xfId="1253" xr:uid="{00000000-0005-0000-0000-0000C60B0000}"/>
    <cellStyle name="Normal 3 5 2 4 4 2" xfId="2079" xr:uid="{00000000-0005-0000-0000-0000C70B0000}"/>
    <cellStyle name="Normal 3 5 2 4 4 3" xfId="3685" xr:uid="{00000000-0005-0000-0000-0000C80B0000}"/>
    <cellStyle name="Normal 3 5 2 4 4 4" xfId="4577" xr:uid="{00000000-0005-0000-0000-0000C90B0000}"/>
    <cellStyle name="Normal 3 5 2 4 5" xfId="1353" xr:uid="{00000000-0005-0000-0000-0000CA0B0000}"/>
    <cellStyle name="Normal 3 5 2 4 5 2" xfId="2179" xr:uid="{00000000-0005-0000-0000-0000CB0B0000}"/>
    <cellStyle name="Normal 3 5 2 4 5 3" xfId="3785" xr:uid="{00000000-0005-0000-0000-0000CC0B0000}"/>
    <cellStyle name="Normal 3 5 2 4 5 4" xfId="4677" xr:uid="{00000000-0005-0000-0000-0000CD0B0000}"/>
    <cellStyle name="Normal 3 5 2 4 6" xfId="1415" xr:uid="{00000000-0005-0000-0000-0000CE0B0000}"/>
    <cellStyle name="Normal 3 5 2 4 6 2" xfId="2241" xr:uid="{00000000-0005-0000-0000-0000CF0B0000}"/>
    <cellStyle name="Normal 3 5 2 4 6 3" xfId="3847" xr:uid="{00000000-0005-0000-0000-0000D00B0000}"/>
    <cellStyle name="Normal 3 5 2 4 6 4" xfId="4739" xr:uid="{00000000-0005-0000-0000-0000D10B0000}"/>
    <cellStyle name="Normal 3 5 2 4 7" xfId="911" xr:uid="{00000000-0005-0000-0000-0000D20B0000}"/>
    <cellStyle name="Normal 3 5 2 4 7 2" xfId="3345" xr:uid="{00000000-0005-0000-0000-0000D30B0000}"/>
    <cellStyle name="Normal 3 5 2 4 8" xfId="1750" xr:uid="{00000000-0005-0000-0000-0000D40B0000}"/>
    <cellStyle name="Normal 3 5 2 4 9" xfId="2939" xr:uid="{00000000-0005-0000-0000-0000D50B0000}"/>
    <cellStyle name="Normal 3 5 2 5" xfId="260" xr:uid="{00000000-0005-0000-0000-0000D60B0000}"/>
    <cellStyle name="Normal 3 5 2 5 10" xfId="6123" xr:uid="{00000000-0005-0000-0000-0000D70B0000}"/>
    <cellStyle name="Normal 3 5 2 5 2" xfId="816" xr:uid="{00000000-0005-0000-0000-0000D80B0000}"/>
    <cellStyle name="Normal 3 5 2 5 2 2" xfId="1277" xr:uid="{00000000-0005-0000-0000-0000D90B0000}"/>
    <cellStyle name="Normal 3 5 2 5 2 2 2" xfId="3709" xr:uid="{00000000-0005-0000-0000-0000DA0B0000}"/>
    <cellStyle name="Normal 3 5 2 5 2 3" xfId="2103" xr:uid="{00000000-0005-0000-0000-0000DB0B0000}"/>
    <cellStyle name="Normal 3 5 2 5 2 4" xfId="3250" xr:uid="{00000000-0005-0000-0000-0000DC0B0000}"/>
    <cellStyle name="Normal 3 5 2 5 2 5" xfId="4601" xr:uid="{00000000-0005-0000-0000-0000DD0B0000}"/>
    <cellStyle name="Normal 3 5 2 5 2 6" xfId="5625" xr:uid="{00000000-0005-0000-0000-0000DE0B0000}"/>
    <cellStyle name="Normal 3 5 2 5 2 7" xfId="5992" xr:uid="{00000000-0005-0000-0000-0000DF0B0000}"/>
    <cellStyle name="Normal 3 5 2 5 2 8" xfId="6362" xr:uid="{00000000-0005-0000-0000-0000E00B0000}"/>
    <cellStyle name="Normal 3 5 2 5 3" xfId="1520" xr:uid="{00000000-0005-0000-0000-0000E10B0000}"/>
    <cellStyle name="Normal 3 5 2 5 3 2" xfId="2346" xr:uid="{00000000-0005-0000-0000-0000E20B0000}"/>
    <cellStyle name="Normal 3 5 2 5 3 3" xfId="3952" xr:uid="{00000000-0005-0000-0000-0000E30B0000}"/>
    <cellStyle name="Normal 3 5 2 5 3 4" xfId="4844" xr:uid="{00000000-0005-0000-0000-0000E40B0000}"/>
    <cellStyle name="Normal 3 5 2 5 4" xfId="1030" xr:uid="{00000000-0005-0000-0000-0000E50B0000}"/>
    <cellStyle name="Normal 3 5 2 5 4 2" xfId="3464" xr:uid="{00000000-0005-0000-0000-0000E60B0000}"/>
    <cellStyle name="Normal 3 5 2 5 5" xfId="1864" xr:uid="{00000000-0005-0000-0000-0000E70B0000}"/>
    <cellStyle name="Normal 3 5 2 5 6" xfId="3000" xr:uid="{00000000-0005-0000-0000-0000E80B0000}"/>
    <cellStyle name="Normal 3 5 2 5 7" xfId="4362" xr:uid="{00000000-0005-0000-0000-0000E90B0000}"/>
    <cellStyle name="Normal 3 5 2 5 8" xfId="5126" xr:uid="{00000000-0005-0000-0000-0000EA0B0000}"/>
    <cellStyle name="Normal 3 5 2 5 9" xfId="5755" xr:uid="{00000000-0005-0000-0000-0000EB0B0000}"/>
    <cellStyle name="Normal 3 5 2 6" xfId="321" xr:uid="{00000000-0005-0000-0000-0000EC0B0000}"/>
    <cellStyle name="Normal 3 5 2 6 2" xfId="1581" xr:uid="{00000000-0005-0000-0000-0000ED0B0000}"/>
    <cellStyle name="Normal 3 5 2 6 2 2" xfId="2407" xr:uid="{00000000-0005-0000-0000-0000EE0B0000}"/>
    <cellStyle name="Normal 3 5 2 6 2 3" xfId="4013" xr:uid="{00000000-0005-0000-0000-0000EF0B0000}"/>
    <cellStyle name="Normal 3 5 2 6 2 4" xfId="4905" xr:uid="{00000000-0005-0000-0000-0000F00B0000}"/>
    <cellStyle name="Normal 3 5 2 6 3" xfId="1093" xr:uid="{00000000-0005-0000-0000-0000F10B0000}"/>
    <cellStyle name="Normal 3 5 2 6 3 2" xfId="3527" xr:uid="{00000000-0005-0000-0000-0000F20B0000}"/>
    <cellStyle name="Normal 3 5 2 6 4" xfId="1927" xr:uid="{00000000-0005-0000-0000-0000F30B0000}"/>
    <cellStyle name="Normal 3 5 2 6 5" xfId="3073" xr:uid="{00000000-0005-0000-0000-0000F40B0000}"/>
    <cellStyle name="Normal 3 5 2 6 6" xfId="4425" xr:uid="{00000000-0005-0000-0000-0000F50B0000}"/>
    <cellStyle name="Normal 3 5 2 6 7" xfId="5227" xr:uid="{00000000-0005-0000-0000-0000F60B0000}"/>
    <cellStyle name="Normal 3 5 2 6 8" xfId="5828" xr:uid="{00000000-0005-0000-0000-0000F70B0000}"/>
    <cellStyle name="Normal 3 5 2 6 9" xfId="6196" xr:uid="{00000000-0005-0000-0000-0000F80B0000}"/>
    <cellStyle name="Normal 3 5 2 7" xfId="751" xr:uid="{00000000-0005-0000-0000-0000F90B0000}"/>
    <cellStyle name="Normal 3 5 2 7 2" xfId="1455" xr:uid="{00000000-0005-0000-0000-0000FA0B0000}"/>
    <cellStyle name="Normal 3 5 2 7 2 2" xfId="2281" xr:uid="{00000000-0005-0000-0000-0000FB0B0000}"/>
    <cellStyle name="Normal 3 5 2 7 2 3" xfId="3887" xr:uid="{00000000-0005-0000-0000-0000FC0B0000}"/>
    <cellStyle name="Normal 3 5 2 7 2 4" xfId="4779" xr:uid="{00000000-0005-0000-0000-0000FD0B0000}"/>
    <cellStyle name="Normal 3 5 2 7 3" xfId="962" xr:uid="{00000000-0005-0000-0000-0000FE0B0000}"/>
    <cellStyle name="Normal 3 5 2 7 3 2" xfId="3396" xr:uid="{00000000-0005-0000-0000-0000FF0B0000}"/>
    <cellStyle name="Normal 3 5 2 7 4" xfId="1799" xr:uid="{00000000-0005-0000-0000-0000000C0000}"/>
    <cellStyle name="Normal 3 5 2 7 5" xfId="3185" xr:uid="{00000000-0005-0000-0000-0000010C0000}"/>
    <cellStyle name="Normal 3 5 2 7 6" xfId="4297" xr:uid="{00000000-0005-0000-0000-0000020C0000}"/>
    <cellStyle name="Normal 3 5 2 7 7" xfId="5560" xr:uid="{00000000-0005-0000-0000-0000030C0000}"/>
    <cellStyle name="Normal 3 5 2 7 8" xfId="5927" xr:uid="{00000000-0005-0000-0000-0000040C0000}"/>
    <cellStyle name="Normal 3 5 2 7 9" xfId="6297" xr:uid="{00000000-0005-0000-0000-0000050C0000}"/>
    <cellStyle name="Normal 3 5 2 8" xfId="1215" xr:uid="{00000000-0005-0000-0000-0000060C0000}"/>
    <cellStyle name="Normal 3 5 2 8 2" xfId="2041" xr:uid="{00000000-0005-0000-0000-0000070C0000}"/>
    <cellStyle name="Normal 3 5 2 8 3" xfId="3647" xr:uid="{00000000-0005-0000-0000-0000080C0000}"/>
    <cellStyle name="Normal 3 5 2 8 4" xfId="4539" xr:uid="{00000000-0005-0000-0000-0000090C0000}"/>
    <cellStyle name="Normal 3 5 2 9" xfId="1315" xr:uid="{00000000-0005-0000-0000-00000A0C0000}"/>
    <cellStyle name="Normal 3 5 2 9 2" xfId="2141" xr:uid="{00000000-0005-0000-0000-00000B0C0000}"/>
    <cellStyle name="Normal 3 5 2 9 3" xfId="3747" xr:uid="{00000000-0005-0000-0000-00000C0C0000}"/>
    <cellStyle name="Normal 3 5 2 9 4" xfId="4639" xr:uid="{00000000-0005-0000-0000-00000D0C0000}"/>
    <cellStyle name="Normal 3 5 3" xfId="213" xr:uid="{00000000-0005-0000-0000-00000E0C0000}"/>
    <cellStyle name="Normal 3 5 3 10" xfId="882" xr:uid="{00000000-0005-0000-0000-00000F0C0000}"/>
    <cellStyle name="Normal 3 5 3 10 2" xfId="3316" xr:uid="{00000000-0005-0000-0000-0000100C0000}"/>
    <cellStyle name="Normal 3 5 3 11" xfId="1722" xr:uid="{00000000-0005-0000-0000-0000110C0000}"/>
    <cellStyle name="Normal 3 5 3 11 2" xfId="2953" xr:uid="{00000000-0005-0000-0000-0000120C0000}"/>
    <cellStyle name="Normal 3 5 3 12" xfId="2549" xr:uid="{00000000-0005-0000-0000-0000130C0000}"/>
    <cellStyle name="Normal 3 5 3 13" xfId="4220" xr:uid="{00000000-0005-0000-0000-0000140C0000}"/>
    <cellStyle name="Normal 3 5 3 14" xfId="5079" xr:uid="{00000000-0005-0000-0000-0000150C0000}"/>
    <cellStyle name="Normal 3 5 3 15" xfId="5711" xr:uid="{00000000-0005-0000-0000-0000160C0000}"/>
    <cellStyle name="Normal 3 5 3 16" xfId="6079" xr:uid="{00000000-0005-0000-0000-0000170C0000}"/>
    <cellStyle name="Normal 3 5 3 2" xfId="242" xr:uid="{00000000-0005-0000-0000-0000180C0000}"/>
    <cellStyle name="Normal 3 5 3 2 10" xfId="1738" xr:uid="{00000000-0005-0000-0000-0000190C0000}"/>
    <cellStyle name="Normal 3 5 3 2 10 2" xfId="2982" xr:uid="{00000000-0005-0000-0000-00001A0C0000}"/>
    <cellStyle name="Normal 3 5 3 2 11" xfId="2614" xr:uid="{00000000-0005-0000-0000-00001B0C0000}"/>
    <cellStyle name="Normal 3 5 3 2 12" xfId="4236" xr:uid="{00000000-0005-0000-0000-00001C0C0000}"/>
    <cellStyle name="Normal 3 5 3 2 13" xfId="5108" xr:uid="{00000000-0005-0000-0000-00001D0C0000}"/>
    <cellStyle name="Normal 3 5 3 2 14" xfId="5737" xr:uid="{00000000-0005-0000-0000-00001E0C0000}"/>
    <cellStyle name="Normal 3 5 3 2 15" xfId="6105" xr:uid="{00000000-0005-0000-0000-00001F0C0000}"/>
    <cellStyle name="Normal 3 5 3 2 2" xfId="307" xr:uid="{00000000-0005-0000-0000-0000200C0000}"/>
    <cellStyle name="Normal 3 5 3 2 2 10" xfId="6170" xr:uid="{00000000-0005-0000-0000-0000210C0000}"/>
    <cellStyle name="Normal 3 5 3 2 2 2" xfId="863" xr:uid="{00000000-0005-0000-0000-0000220C0000}"/>
    <cellStyle name="Normal 3 5 3 2 2 2 2" xfId="1077" xr:uid="{00000000-0005-0000-0000-0000230C0000}"/>
    <cellStyle name="Normal 3 5 3 2 2 2 2 2" xfId="3511" xr:uid="{00000000-0005-0000-0000-0000240C0000}"/>
    <cellStyle name="Normal 3 5 3 2 2 2 3" xfId="1911" xr:uid="{00000000-0005-0000-0000-0000250C0000}"/>
    <cellStyle name="Normal 3 5 3 2 2 2 4" xfId="3297" xr:uid="{00000000-0005-0000-0000-0000260C0000}"/>
    <cellStyle name="Normal 3 5 3 2 2 2 5" xfId="4409" xr:uid="{00000000-0005-0000-0000-0000270C0000}"/>
    <cellStyle name="Normal 3 5 3 2 2 2 6" xfId="5672" xr:uid="{00000000-0005-0000-0000-0000280C0000}"/>
    <cellStyle name="Normal 3 5 3 2 2 2 7" xfId="6039" xr:uid="{00000000-0005-0000-0000-0000290C0000}"/>
    <cellStyle name="Normal 3 5 3 2 2 2 8" xfId="6409" xr:uid="{00000000-0005-0000-0000-00002A0C0000}"/>
    <cellStyle name="Normal 3 5 3 2 2 3" xfId="1567" xr:uid="{00000000-0005-0000-0000-00002B0C0000}"/>
    <cellStyle name="Normal 3 5 3 2 2 3 2" xfId="2393" xr:uid="{00000000-0005-0000-0000-00002C0C0000}"/>
    <cellStyle name="Normal 3 5 3 2 2 3 3" xfId="3999" xr:uid="{00000000-0005-0000-0000-00002D0C0000}"/>
    <cellStyle name="Normal 3 5 3 2 2 3 4" xfId="4891" xr:uid="{00000000-0005-0000-0000-00002E0C0000}"/>
    <cellStyle name="Normal 3 5 3 2 2 4" xfId="932" xr:uid="{00000000-0005-0000-0000-00002F0C0000}"/>
    <cellStyle name="Normal 3 5 3 2 2 4 2" xfId="3366" xr:uid="{00000000-0005-0000-0000-0000300C0000}"/>
    <cellStyle name="Normal 3 5 3 2 2 5" xfId="1770" xr:uid="{00000000-0005-0000-0000-0000310C0000}"/>
    <cellStyle name="Normal 3 5 3 2 2 6" xfId="3047" xr:uid="{00000000-0005-0000-0000-0000320C0000}"/>
    <cellStyle name="Normal 3 5 3 2 2 7" xfId="4268" xr:uid="{00000000-0005-0000-0000-0000330C0000}"/>
    <cellStyle name="Normal 3 5 3 2 2 8" xfId="5173" xr:uid="{00000000-0005-0000-0000-0000340C0000}"/>
    <cellStyle name="Normal 3 5 3 2 2 9" xfId="5802" xr:uid="{00000000-0005-0000-0000-0000350C0000}"/>
    <cellStyle name="Normal 3 5 3 2 3" xfId="401" xr:uid="{00000000-0005-0000-0000-0000360C0000}"/>
    <cellStyle name="Normal 3 5 3 2 3 2" xfId="1601" xr:uid="{00000000-0005-0000-0000-0000370C0000}"/>
    <cellStyle name="Normal 3 5 3 2 3 2 2" xfId="2427" xr:uid="{00000000-0005-0000-0000-0000380C0000}"/>
    <cellStyle name="Normal 3 5 3 2 3 2 3" xfId="4033" xr:uid="{00000000-0005-0000-0000-0000390C0000}"/>
    <cellStyle name="Normal 3 5 3 2 3 2 4" xfId="4925" xr:uid="{00000000-0005-0000-0000-00003A0C0000}"/>
    <cellStyle name="Normal 3 5 3 2 3 3" xfId="1115" xr:uid="{00000000-0005-0000-0000-00003B0C0000}"/>
    <cellStyle name="Normal 3 5 3 2 3 3 2" xfId="3549" xr:uid="{00000000-0005-0000-0000-00003C0C0000}"/>
    <cellStyle name="Normal 3 5 3 2 3 4" xfId="1949" xr:uid="{00000000-0005-0000-0000-00003D0C0000}"/>
    <cellStyle name="Normal 3 5 3 2 3 5" xfId="3098" xr:uid="{00000000-0005-0000-0000-00003E0C0000}"/>
    <cellStyle name="Normal 3 5 3 2 3 6" xfId="4447" xr:uid="{00000000-0005-0000-0000-00003F0C0000}"/>
    <cellStyle name="Normal 3 5 3 2 3 7" xfId="5293" xr:uid="{00000000-0005-0000-0000-0000400C0000}"/>
    <cellStyle name="Normal 3 5 3 2 3 8" xfId="5848" xr:uid="{00000000-0005-0000-0000-0000410C0000}"/>
    <cellStyle name="Normal 3 5 3 2 3 9" xfId="6217" xr:uid="{00000000-0005-0000-0000-0000420C0000}"/>
    <cellStyle name="Normal 3 5 3 2 4" xfId="798" xr:uid="{00000000-0005-0000-0000-0000430C0000}"/>
    <cellStyle name="Normal 3 5 3 2 4 2" xfId="1502" xr:uid="{00000000-0005-0000-0000-0000440C0000}"/>
    <cellStyle name="Normal 3 5 3 2 4 2 2" xfId="2328" xr:uid="{00000000-0005-0000-0000-0000450C0000}"/>
    <cellStyle name="Normal 3 5 3 2 4 2 3" xfId="3934" xr:uid="{00000000-0005-0000-0000-0000460C0000}"/>
    <cellStyle name="Normal 3 5 3 2 4 2 4" xfId="4826" xr:uid="{00000000-0005-0000-0000-0000470C0000}"/>
    <cellStyle name="Normal 3 5 3 2 4 3" xfId="1012" xr:uid="{00000000-0005-0000-0000-0000480C0000}"/>
    <cellStyle name="Normal 3 5 3 2 4 3 2" xfId="3446" xr:uid="{00000000-0005-0000-0000-0000490C0000}"/>
    <cellStyle name="Normal 3 5 3 2 4 4" xfId="1846" xr:uid="{00000000-0005-0000-0000-00004A0C0000}"/>
    <cellStyle name="Normal 3 5 3 2 4 5" xfId="3232" xr:uid="{00000000-0005-0000-0000-00004B0C0000}"/>
    <cellStyle name="Normal 3 5 3 2 4 6" xfId="4344" xr:uid="{00000000-0005-0000-0000-00004C0C0000}"/>
    <cellStyle name="Normal 3 5 3 2 4 7" xfId="5607" xr:uid="{00000000-0005-0000-0000-00004D0C0000}"/>
    <cellStyle name="Normal 3 5 3 2 4 8" xfId="5974" xr:uid="{00000000-0005-0000-0000-00004E0C0000}"/>
    <cellStyle name="Normal 3 5 3 2 4 9" xfId="6344" xr:uid="{00000000-0005-0000-0000-00004F0C0000}"/>
    <cellStyle name="Normal 3 5 3 2 5" xfId="1263" xr:uid="{00000000-0005-0000-0000-0000500C0000}"/>
    <cellStyle name="Normal 3 5 3 2 5 2" xfId="2089" xr:uid="{00000000-0005-0000-0000-0000510C0000}"/>
    <cellStyle name="Normal 3 5 3 2 5 3" xfId="3695" xr:uid="{00000000-0005-0000-0000-0000520C0000}"/>
    <cellStyle name="Normal 3 5 3 2 5 4" xfId="4587" xr:uid="{00000000-0005-0000-0000-0000530C0000}"/>
    <cellStyle name="Normal 3 5 3 2 6" xfId="1363" xr:uid="{00000000-0005-0000-0000-0000540C0000}"/>
    <cellStyle name="Normal 3 5 3 2 6 2" xfId="2189" xr:uid="{00000000-0005-0000-0000-0000550C0000}"/>
    <cellStyle name="Normal 3 5 3 2 6 3" xfId="3795" xr:uid="{00000000-0005-0000-0000-0000560C0000}"/>
    <cellStyle name="Normal 3 5 3 2 6 4" xfId="4687" xr:uid="{00000000-0005-0000-0000-0000570C0000}"/>
    <cellStyle name="Normal 3 5 3 2 7" xfId="1425" xr:uid="{00000000-0005-0000-0000-0000580C0000}"/>
    <cellStyle name="Normal 3 5 3 2 7 2" xfId="2251" xr:uid="{00000000-0005-0000-0000-0000590C0000}"/>
    <cellStyle name="Normal 3 5 3 2 7 3" xfId="3857" xr:uid="{00000000-0005-0000-0000-00005A0C0000}"/>
    <cellStyle name="Normal 3 5 3 2 7 4" xfId="4749" xr:uid="{00000000-0005-0000-0000-00005B0C0000}"/>
    <cellStyle name="Normal 3 5 3 2 8" xfId="1696" xr:uid="{00000000-0005-0000-0000-00005C0C0000}"/>
    <cellStyle name="Normal 3 5 3 2 8 2" xfId="2522" xr:uid="{00000000-0005-0000-0000-00005D0C0000}"/>
    <cellStyle name="Normal 3 5 3 2 8 3" xfId="4128" xr:uid="{00000000-0005-0000-0000-00005E0C0000}"/>
    <cellStyle name="Normal 3 5 3 2 8 4" xfId="5020" xr:uid="{00000000-0005-0000-0000-00005F0C0000}"/>
    <cellStyle name="Normal 3 5 3 2 9" xfId="899" xr:uid="{00000000-0005-0000-0000-0000600C0000}"/>
    <cellStyle name="Normal 3 5 3 2 9 2" xfId="3333" xr:uid="{00000000-0005-0000-0000-0000610C0000}"/>
    <cellStyle name="Normal 3 5 3 3" xfId="281" xr:uid="{00000000-0005-0000-0000-0000620C0000}"/>
    <cellStyle name="Normal 3 5 3 3 10" xfId="6144" xr:uid="{00000000-0005-0000-0000-0000630C0000}"/>
    <cellStyle name="Normal 3 5 3 3 2" xfId="837" xr:uid="{00000000-0005-0000-0000-0000640C0000}"/>
    <cellStyle name="Normal 3 5 3 3 2 2" xfId="1051" xr:uid="{00000000-0005-0000-0000-0000650C0000}"/>
    <cellStyle name="Normal 3 5 3 3 2 2 2" xfId="3485" xr:uid="{00000000-0005-0000-0000-0000660C0000}"/>
    <cellStyle name="Normal 3 5 3 3 2 3" xfId="1885" xr:uid="{00000000-0005-0000-0000-0000670C0000}"/>
    <cellStyle name="Normal 3 5 3 3 2 4" xfId="3271" xr:uid="{00000000-0005-0000-0000-0000680C0000}"/>
    <cellStyle name="Normal 3 5 3 3 2 5" xfId="4383" xr:uid="{00000000-0005-0000-0000-0000690C0000}"/>
    <cellStyle name="Normal 3 5 3 3 2 6" xfId="5646" xr:uid="{00000000-0005-0000-0000-00006A0C0000}"/>
    <cellStyle name="Normal 3 5 3 3 2 7" xfId="6013" xr:uid="{00000000-0005-0000-0000-00006B0C0000}"/>
    <cellStyle name="Normal 3 5 3 3 2 8" xfId="6383" xr:uid="{00000000-0005-0000-0000-00006C0C0000}"/>
    <cellStyle name="Normal 3 5 3 3 3" xfId="1541" xr:uid="{00000000-0005-0000-0000-00006D0C0000}"/>
    <cellStyle name="Normal 3 5 3 3 3 2" xfId="2367" xr:uid="{00000000-0005-0000-0000-00006E0C0000}"/>
    <cellStyle name="Normal 3 5 3 3 3 3" xfId="3973" xr:uid="{00000000-0005-0000-0000-00006F0C0000}"/>
    <cellStyle name="Normal 3 5 3 3 3 4" xfId="4865" xr:uid="{00000000-0005-0000-0000-0000700C0000}"/>
    <cellStyle name="Normal 3 5 3 3 4" xfId="915" xr:uid="{00000000-0005-0000-0000-0000710C0000}"/>
    <cellStyle name="Normal 3 5 3 3 4 2" xfId="3349" xr:uid="{00000000-0005-0000-0000-0000720C0000}"/>
    <cellStyle name="Normal 3 5 3 3 5" xfId="1754" xr:uid="{00000000-0005-0000-0000-0000730C0000}"/>
    <cellStyle name="Normal 3 5 3 3 6" xfId="3021" xr:uid="{00000000-0005-0000-0000-0000740C0000}"/>
    <cellStyle name="Normal 3 5 3 3 7" xfId="4252" xr:uid="{00000000-0005-0000-0000-0000750C0000}"/>
    <cellStyle name="Normal 3 5 3 3 8" xfId="5147" xr:uid="{00000000-0005-0000-0000-0000760C0000}"/>
    <cellStyle name="Normal 3 5 3 3 9" xfId="5776" xr:uid="{00000000-0005-0000-0000-0000770C0000}"/>
    <cellStyle name="Normal 3 5 3 4" xfId="325" xr:uid="{00000000-0005-0000-0000-0000780C0000}"/>
    <cellStyle name="Normal 3 5 3 4 2" xfId="1585" xr:uid="{00000000-0005-0000-0000-0000790C0000}"/>
    <cellStyle name="Normal 3 5 3 4 2 2" xfId="2411" xr:uid="{00000000-0005-0000-0000-00007A0C0000}"/>
    <cellStyle name="Normal 3 5 3 4 2 3" xfId="4017" xr:uid="{00000000-0005-0000-0000-00007B0C0000}"/>
    <cellStyle name="Normal 3 5 3 4 2 4" xfId="4909" xr:uid="{00000000-0005-0000-0000-00007C0C0000}"/>
    <cellStyle name="Normal 3 5 3 4 3" xfId="1097" xr:uid="{00000000-0005-0000-0000-00007D0C0000}"/>
    <cellStyle name="Normal 3 5 3 4 3 2" xfId="3531" xr:uid="{00000000-0005-0000-0000-00007E0C0000}"/>
    <cellStyle name="Normal 3 5 3 4 4" xfId="1931" xr:uid="{00000000-0005-0000-0000-00007F0C0000}"/>
    <cellStyle name="Normal 3 5 3 4 5" xfId="3077" xr:uid="{00000000-0005-0000-0000-0000800C0000}"/>
    <cellStyle name="Normal 3 5 3 4 6" xfId="4429" xr:uid="{00000000-0005-0000-0000-0000810C0000}"/>
    <cellStyle name="Normal 3 5 3 4 7" xfId="5231" xr:uid="{00000000-0005-0000-0000-0000820C0000}"/>
    <cellStyle name="Normal 3 5 3 4 8" xfId="5832" xr:uid="{00000000-0005-0000-0000-0000830C0000}"/>
    <cellStyle name="Normal 3 5 3 4 9" xfId="6200" xr:uid="{00000000-0005-0000-0000-0000840C0000}"/>
    <cellStyle name="Normal 3 5 3 5" xfId="772" xr:uid="{00000000-0005-0000-0000-0000850C0000}"/>
    <cellStyle name="Normal 3 5 3 5 2" xfId="1476" xr:uid="{00000000-0005-0000-0000-0000860C0000}"/>
    <cellStyle name="Normal 3 5 3 5 2 2" xfId="2302" xr:uid="{00000000-0005-0000-0000-0000870C0000}"/>
    <cellStyle name="Normal 3 5 3 5 2 3" xfId="3908" xr:uid="{00000000-0005-0000-0000-0000880C0000}"/>
    <cellStyle name="Normal 3 5 3 5 2 4" xfId="4800" xr:uid="{00000000-0005-0000-0000-0000890C0000}"/>
    <cellStyle name="Normal 3 5 3 5 3" xfId="986" xr:uid="{00000000-0005-0000-0000-00008A0C0000}"/>
    <cellStyle name="Normal 3 5 3 5 3 2" xfId="3420" xr:uid="{00000000-0005-0000-0000-00008B0C0000}"/>
    <cellStyle name="Normal 3 5 3 5 4" xfId="1820" xr:uid="{00000000-0005-0000-0000-00008C0C0000}"/>
    <cellStyle name="Normal 3 5 3 5 5" xfId="3206" xr:uid="{00000000-0005-0000-0000-00008D0C0000}"/>
    <cellStyle name="Normal 3 5 3 5 6" xfId="4318" xr:uid="{00000000-0005-0000-0000-00008E0C0000}"/>
    <cellStyle name="Normal 3 5 3 5 7" xfId="5581" xr:uid="{00000000-0005-0000-0000-00008F0C0000}"/>
    <cellStyle name="Normal 3 5 3 5 8" xfId="5948" xr:uid="{00000000-0005-0000-0000-0000900C0000}"/>
    <cellStyle name="Normal 3 5 3 5 9" xfId="6318" xr:uid="{00000000-0005-0000-0000-0000910C0000}"/>
    <cellStyle name="Normal 3 5 3 6" xfId="1225" xr:uid="{00000000-0005-0000-0000-0000920C0000}"/>
    <cellStyle name="Normal 3 5 3 6 2" xfId="2051" xr:uid="{00000000-0005-0000-0000-0000930C0000}"/>
    <cellStyle name="Normal 3 5 3 6 3" xfId="3657" xr:uid="{00000000-0005-0000-0000-0000940C0000}"/>
    <cellStyle name="Normal 3 5 3 6 4" xfId="4549" xr:uid="{00000000-0005-0000-0000-0000950C0000}"/>
    <cellStyle name="Normal 3 5 3 7" xfId="1325" xr:uid="{00000000-0005-0000-0000-0000960C0000}"/>
    <cellStyle name="Normal 3 5 3 7 2" xfId="2151" xr:uid="{00000000-0005-0000-0000-0000970C0000}"/>
    <cellStyle name="Normal 3 5 3 7 3" xfId="3757" xr:uid="{00000000-0005-0000-0000-0000980C0000}"/>
    <cellStyle name="Normal 3 5 3 7 4" xfId="4649" xr:uid="{00000000-0005-0000-0000-0000990C0000}"/>
    <cellStyle name="Normal 3 5 3 8" xfId="1387" xr:uid="{00000000-0005-0000-0000-00009A0C0000}"/>
    <cellStyle name="Normal 3 5 3 8 2" xfId="2213" xr:uid="{00000000-0005-0000-0000-00009B0C0000}"/>
    <cellStyle name="Normal 3 5 3 8 3" xfId="3819" xr:uid="{00000000-0005-0000-0000-00009C0C0000}"/>
    <cellStyle name="Normal 3 5 3 8 4" xfId="4711" xr:uid="{00000000-0005-0000-0000-00009D0C0000}"/>
    <cellStyle name="Normal 3 5 3 9" xfId="1680" xr:uid="{00000000-0005-0000-0000-00009E0C0000}"/>
    <cellStyle name="Normal 3 5 3 9 2" xfId="2506" xr:uid="{00000000-0005-0000-0000-00009F0C0000}"/>
    <cellStyle name="Normal 3 5 3 9 3" xfId="4112" xr:uid="{00000000-0005-0000-0000-0000A00C0000}"/>
    <cellStyle name="Normal 3 5 3 9 4" xfId="5004" xr:uid="{00000000-0005-0000-0000-0000A10C0000}"/>
    <cellStyle name="Normal 3 5 4" xfId="224" xr:uid="{00000000-0005-0000-0000-0000A20C0000}"/>
    <cellStyle name="Normal 3 5 4 10" xfId="1730" xr:uid="{00000000-0005-0000-0000-0000A30C0000}"/>
    <cellStyle name="Normal 3 5 4 10 2" xfId="2964" xr:uid="{00000000-0005-0000-0000-0000A40C0000}"/>
    <cellStyle name="Normal 3 5 4 11" xfId="2606" xr:uid="{00000000-0005-0000-0000-0000A50C0000}"/>
    <cellStyle name="Normal 3 5 4 12" xfId="4228" xr:uid="{00000000-0005-0000-0000-0000A60C0000}"/>
    <cellStyle name="Normal 3 5 4 13" xfId="5090" xr:uid="{00000000-0005-0000-0000-0000A70C0000}"/>
    <cellStyle name="Normal 3 5 4 14" xfId="5721" xr:uid="{00000000-0005-0000-0000-0000A80C0000}"/>
    <cellStyle name="Normal 3 5 4 15" xfId="6089" xr:uid="{00000000-0005-0000-0000-0000A90C0000}"/>
    <cellStyle name="Normal 3 5 4 2" xfId="291" xr:uid="{00000000-0005-0000-0000-0000AA0C0000}"/>
    <cellStyle name="Normal 3 5 4 2 10" xfId="6154" xr:uid="{00000000-0005-0000-0000-0000AB0C0000}"/>
    <cellStyle name="Normal 3 5 4 2 2" xfId="847" xr:uid="{00000000-0005-0000-0000-0000AC0C0000}"/>
    <cellStyle name="Normal 3 5 4 2 2 2" xfId="1061" xr:uid="{00000000-0005-0000-0000-0000AD0C0000}"/>
    <cellStyle name="Normal 3 5 4 2 2 2 2" xfId="3495" xr:uid="{00000000-0005-0000-0000-0000AE0C0000}"/>
    <cellStyle name="Normal 3 5 4 2 2 3" xfId="1895" xr:uid="{00000000-0005-0000-0000-0000AF0C0000}"/>
    <cellStyle name="Normal 3 5 4 2 2 4" xfId="3281" xr:uid="{00000000-0005-0000-0000-0000B00C0000}"/>
    <cellStyle name="Normal 3 5 4 2 2 5" xfId="4393" xr:uid="{00000000-0005-0000-0000-0000B10C0000}"/>
    <cellStyle name="Normal 3 5 4 2 2 6" xfId="5656" xr:uid="{00000000-0005-0000-0000-0000B20C0000}"/>
    <cellStyle name="Normal 3 5 4 2 2 7" xfId="6023" xr:uid="{00000000-0005-0000-0000-0000B30C0000}"/>
    <cellStyle name="Normal 3 5 4 2 2 8" xfId="6393" xr:uid="{00000000-0005-0000-0000-0000B40C0000}"/>
    <cellStyle name="Normal 3 5 4 2 3" xfId="1551" xr:uid="{00000000-0005-0000-0000-0000B50C0000}"/>
    <cellStyle name="Normal 3 5 4 2 3 2" xfId="2377" xr:uid="{00000000-0005-0000-0000-0000B60C0000}"/>
    <cellStyle name="Normal 3 5 4 2 3 3" xfId="3983" xr:uid="{00000000-0005-0000-0000-0000B70C0000}"/>
    <cellStyle name="Normal 3 5 4 2 3 4" xfId="4875" xr:uid="{00000000-0005-0000-0000-0000B80C0000}"/>
    <cellStyle name="Normal 3 5 4 2 4" xfId="924" xr:uid="{00000000-0005-0000-0000-0000B90C0000}"/>
    <cellStyle name="Normal 3 5 4 2 4 2" xfId="3358" xr:uid="{00000000-0005-0000-0000-0000BA0C0000}"/>
    <cellStyle name="Normal 3 5 4 2 5" xfId="1762" xr:uid="{00000000-0005-0000-0000-0000BB0C0000}"/>
    <cellStyle name="Normal 3 5 4 2 6" xfId="3031" xr:uid="{00000000-0005-0000-0000-0000BC0C0000}"/>
    <cellStyle name="Normal 3 5 4 2 7" xfId="4260" xr:uid="{00000000-0005-0000-0000-0000BD0C0000}"/>
    <cellStyle name="Normal 3 5 4 2 8" xfId="5157" xr:uid="{00000000-0005-0000-0000-0000BE0C0000}"/>
    <cellStyle name="Normal 3 5 4 2 9" xfId="5786" xr:uid="{00000000-0005-0000-0000-0000BF0C0000}"/>
    <cellStyle name="Normal 3 5 4 3" xfId="393" xr:uid="{00000000-0005-0000-0000-0000C00C0000}"/>
    <cellStyle name="Normal 3 5 4 3 2" xfId="1593" xr:uid="{00000000-0005-0000-0000-0000C10C0000}"/>
    <cellStyle name="Normal 3 5 4 3 2 2" xfId="2419" xr:uid="{00000000-0005-0000-0000-0000C20C0000}"/>
    <cellStyle name="Normal 3 5 4 3 2 3" xfId="4025" xr:uid="{00000000-0005-0000-0000-0000C30C0000}"/>
    <cellStyle name="Normal 3 5 4 3 2 4" xfId="4917" xr:uid="{00000000-0005-0000-0000-0000C40C0000}"/>
    <cellStyle name="Normal 3 5 4 3 3" xfId="1107" xr:uid="{00000000-0005-0000-0000-0000C50C0000}"/>
    <cellStyle name="Normal 3 5 4 3 3 2" xfId="3541" xr:uid="{00000000-0005-0000-0000-0000C60C0000}"/>
    <cellStyle name="Normal 3 5 4 3 4" xfId="1941" xr:uid="{00000000-0005-0000-0000-0000C70C0000}"/>
    <cellStyle name="Normal 3 5 4 3 5" xfId="3090" xr:uid="{00000000-0005-0000-0000-0000C80C0000}"/>
    <cellStyle name="Normal 3 5 4 3 6" xfId="4439" xr:uid="{00000000-0005-0000-0000-0000C90C0000}"/>
    <cellStyle name="Normal 3 5 4 3 7" xfId="5285" xr:uid="{00000000-0005-0000-0000-0000CA0C0000}"/>
    <cellStyle name="Normal 3 5 4 3 8" xfId="5840" xr:uid="{00000000-0005-0000-0000-0000CB0C0000}"/>
    <cellStyle name="Normal 3 5 4 3 9" xfId="6209" xr:uid="{00000000-0005-0000-0000-0000CC0C0000}"/>
    <cellStyle name="Normal 3 5 4 4" xfId="782" xr:uid="{00000000-0005-0000-0000-0000CD0C0000}"/>
    <cellStyle name="Normal 3 5 4 4 2" xfId="1486" xr:uid="{00000000-0005-0000-0000-0000CE0C0000}"/>
    <cellStyle name="Normal 3 5 4 4 2 2" xfId="2312" xr:uid="{00000000-0005-0000-0000-0000CF0C0000}"/>
    <cellStyle name="Normal 3 5 4 4 2 3" xfId="3918" xr:uid="{00000000-0005-0000-0000-0000D00C0000}"/>
    <cellStyle name="Normal 3 5 4 4 2 4" xfId="4810" xr:uid="{00000000-0005-0000-0000-0000D10C0000}"/>
    <cellStyle name="Normal 3 5 4 4 3" xfId="996" xr:uid="{00000000-0005-0000-0000-0000D20C0000}"/>
    <cellStyle name="Normal 3 5 4 4 3 2" xfId="3430" xr:uid="{00000000-0005-0000-0000-0000D30C0000}"/>
    <cellStyle name="Normal 3 5 4 4 4" xfId="1830" xr:uid="{00000000-0005-0000-0000-0000D40C0000}"/>
    <cellStyle name="Normal 3 5 4 4 5" xfId="3216" xr:uid="{00000000-0005-0000-0000-0000D50C0000}"/>
    <cellStyle name="Normal 3 5 4 4 6" xfId="4328" xr:uid="{00000000-0005-0000-0000-0000D60C0000}"/>
    <cellStyle name="Normal 3 5 4 4 7" xfId="5591" xr:uid="{00000000-0005-0000-0000-0000D70C0000}"/>
    <cellStyle name="Normal 3 5 4 4 8" xfId="5958" xr:uid="{00000000-0005-0000-0000-0000D80C0000}"/>
    <cellStyle name="Normal 3 5 4 4 9" xfId="6328" xr:uid="{00000000-0005-0000-0000-0000D90C0000}"/>
    <cellStyle name="Normal 3 5 4 5" xfId="1237" xr:uid="{00000000-0005-0000-0000-0000DA0C0000}"/>
    <cellStyle name="Normal 3 5 4 5 2" xfId="2063" xr:uid="{00000000-0005-0000-0000-0000DB0C0000}"/>
    <cellStyle name="Normal 3 5 4 5 3" xfId="3669" xr:uid="{00000000-0005-0000-0000-0000DC0C0000}"/>
    <cellStyle name="Normal 3 5 4 5 4" xfId="4561" xr:uid="{00000000-0005-0000-0000-0000DD0C0000}"/>
    <cellStyle name="Normal 3 5 4 6" xfId="1337" xr:uid="{00000000-0005-0000-0000-0000DE0C0000}"/>
    <cellStyle name="Normal 3 5 4 6 2" xfId="2163" xr:uid="{00000000-0005-0000-0000-0000DF0C0000}"/>
    <cellStyle name="Normal 3 5 4 6 3" xfId="3769" xr:uid="{00000000-0005-0000-0000-0000E00C0000}"/>
    <cellStyle name="Normal 3 5 4 6 4" xfId="4661" xr:uid="{00000000-0005-0000-0000-0000E10C0000}"/>
    <cellStyle name="Normal 3 5 4 7" xfId="1399" xr:uid="{00000000-0005-0000-0000-0000E20C0000}"/>
    <cellStyle name="Normal 3 5 4 7 2" xfId="2225" xr:uid="{00000000-0005-0000-0000-0000E30C0000}"/>
    <cellStyle name="Normal 3 5 4 7 3" xfId="3831" xr:uid="{00000000-0005-0000-0000-0000E40C0000}"/>
    <cellStyle name="Normal 3 5 4 7 4" xfId="4723" xr:uid="{00000000-0005-0000-0000-0000E50C0000}"/>
    <cellStyle name="Normal 3 5 4 8" xfId="1688" xr:uid="{00000000-0005-0000-0000-0000E60C0000}"/>
    <cellStyle name="Normal 3 5 4 8 2" xfId="2514" xr:uid="{00000000-0005-0000-0000-0000E70C0000}"/>
    <cellStyle name="Normal 3 5 4 8 3" xfId="4120" xr:uid="{00000000-0005-0000-0000-0000E80C0000}"/>
    <cellStyle name="Normal 3 5 4 8 4" xfId="5012" xr:uid="{00000000-0005-0000-0000-0000E90C0000}"/>
    <cellStyle name="Normal 3 5 4 9" xfId="891" xr:uid="{00000000-0005-0000-0000-0000EA0C0000}"/>
    <cellStyle name="Normal 3 5 4 9 2" xfId="3325" xr:uid="{00000000-0005-0000-0000-0000EB0C0000}"/>
    <cellStyle name="Normal 3 5 5" xfId="195" xr:uid="{00000000-0005-0000-0000-0000EC0C0000}"/>
    <cellStyle name="Normal 3 5 5 10" xfId="4244" xr:uid="{00000000-0005-0000-0000-0000ED0C0000}"/>
    <cellStyle name="Normal 3 5 5 11" xfId="5061" xr:uid="{00000000-0005-0000-0000-0000EE0C0000}"/>
    <cellStyle name="Normal 3 5 5 12" xfId="5696" xr:uid="{00000000-0005-0000-0000-0000EF0C0000}"/>
    <cellStyle name="Normal 3 5 5 13" xfId="6064" xr:uid="{00000000-0005-0000-0000-0000F00C0000}"/>
    <cellStyle name="Normal 3 5 5 2" xfId="266" xr:uid="{00000000-0005-0000-0000-0000F10C0000}"/>
    <cellStyle name="Normal 3 5 5 2 10" xfId="6129" xr:uid="{00000000-0005-0000-0000-0000F20C0000}"/>
    <cellStyle name="Normal 3 5 5 2 2" xfId="822" xr:uid="{00000000-0005-0000-0000-0000F30C0000}"/>
    <cellStyle name="Normal 3 5 5 2 2 2" xfId="1295" xr:uid="{00000000-0005-0000-0000-0000F40C0000}"/>
    <cellStyle name="Normal 3 5 5 2 2 2 2" xfId="3727" xr:uid="{00000000-0005-0000-0000-0000F50C0000}"/>
    <cellStyle name="Normal 3 5 5 2 2 3" xfId="2121" xr:uid="{00000000-0005-0000-0000-0000F60C0000}"/>
    <cellStyle name="Normal 3 5 5 2 2 4" xfId="3256" xr:uid="{00000000-0005-0000-0000-0000F70C0000}"/>
    <cellStyle name="Normal 3 5 5 2 2 5" xfId="4619" xr:uid="{00000000-0005-0000-0000-0000F80C0000}"/>
    <cellStyle name="Normal 3 5 5 2 2 6" xfId="5631" xr:uid="{00000000-0005-0000-0000-0000F90C0000}"/>
    <cellStyle name="Normal 3 5 5 2 2 7" xfId="5998" xr:uid="{00000000-0005-0000-0000-0000FA0C0000}"/>
    <cellStyle name="Normal 3 5 5 2 2 8" xfId="6368" xr:uid="{00000000-0005-0000-0000-0000FB0C0000}"/>
    <cellStyle name="Normal 3 5 5 2 3" xfId="1526" xr:uid="{00000000-0005-0000-0000-0000FC0C0000}"/>
    <cellStyle name="Normal 3 5 5 2 3 2" xfId="2352" xr:uid="{00000000-0005-0000-0000-0000FD0C0000}"/>
    <cellStyle name="Normal 3 5 5 2 3 3" xfId="3958" xr:uid="{00000000-0005-0000-0000-0000FE0C0000}"/>
    <cellStyle name="Normal 3 5 5 2 3 4" xfId="4850" xr:uid="{00000000-0005-0000-0000-0000FF0C0000}"/>
    <cellStyle name="Normal 3 5 5 2 4" xfId="1036" xr:uid="{00000000-0005-0000-0000-0000000D0000}"/>
    <cellStyle name="Normal 3 5 5 2 4 2" xfId="3470" xr:uid="{00000000-0005-0000-0000-0000010D0000}"/>
    <cellStyle name="Normal 3 5 5 2 5" xfId="1870" xr:uid="{00000000-0005-0000-0000-0000020D0000}"/>
    <cellStyle name="Normal 3 5 5 2 6" xfId="3006" xr:uid="{00000000-0005-0000-0000-0000030D0000}"/>
    <cellStyle name="Normal 3 5 5 2 7" xfId="4368" xr:uid="{00000000-0005-0000-0000-0000040D0000}"/>
    <cellStyle name="Normal 3 5 5 2 8" xfId="5132" xr:uid="{00000000-0005-0000-0000-0000050D0000}"/>
    <cellStyle name="Normal 3 5 5 2 9" xfId="5761" xr:uid="{00000000-0005-0000-0000-0000060D0000}"/>
    <cellStyle name="Normal 3 5 5 3" xfId="757" xr:uid="{00000000-0005-0000-0000-0000070D0000}"/>
    <cellStyle name="Normal 3 5 5 3 2" xfId="1461" xr:uid="{00000000-0005-0000-0000-0000080D0000}"/>
    <cellStyle name="Normal 3 5 5 3 2 2" xfId="2287" xr:uid="{00000000-0005-0000-0000-0000090D0000}"/>
    <cellStyle name="Normal 3 5 5 3 2 3" xfId="3893" xr:uid="{00000000-0005-0000-0000-00000A0D0000}"/>
    <cellStyle name="Normal 3 5 5 3 2 4" xfId="4785" xr:uid="{00000000-0005-0000-0000-00000B0D0000}"/>
    <cellStyle name="Normal 3 5 5 3 3" xfId="970" xr:uid="{00000000-0005-0000-0000-00000C0D0000}"/>
    <cellStyle name="Normal 3 5 5 3 3 2" xfId="3404" xr:uid="{00000000-0005-0000-0000-00000D0D0000}"/>
    <cellStyle name="Normal 3 5 5 3 4" xfId="1805" xr:uid="{00000000-0005-0000-0000-00000E0D0000}"/>
    <cellStyle name="Normal 3 5 5 3 5" xfId="3191" xr:uid="{00000000-0005-0000-0000-00000F0D0000}"/>
    <cellStyle name="Normal 3 5 5 3 6" xfId="4303" xr:uid="{00000000-0005-0000-0000-0000100D0000}"/>
    <cellStyle name="Normal 3 5 5 3 7" xfId="5566" xr:uid="{00000000-0005-0000-0000-0000110D0000}"/>
    <cellStyle name="Normal 3 5 5 3 8" xfId="5933" xr:uid="{00000000-0005-0000-0000-0000120D0000}"/>
    <cellStyle name="Normal 3 5 5 3 9" xfId="6303" xr:uid="{00000000-0005-0000-0000-0000130D0000}"/>
    <cellStyle name="Normal 3 5 5 4" xfId="1249" xr:uid="{00000000-0005-0000-0000-0000140D0000}"/>
    <cellStyle name="Normal 3 5 5 4 2" xfId="2075" xr:uid="{00000000-0005-0000-0000-0000150D0000}"/>
    <cellStyle name="Normal 3 5 5 4 3" xfId="3681" xr:uid="{00000000-0005-0000-0000-0000160D0000}"/>
    <cellStyle name="Normal 3 5 5 4 4" xfId="4573" xr:uid="{00000000-0005-0000-0000-0000170D0000}"/>
    <cellStyle name="Normal 3 5 5 5" xfId="1349" xr:uid="{00000000-0005-0000-0000-0000180D0000}"/>
    <cellStyle name="Normal 3 5 5 5 2" xfId="2175" xr:uid="{00000000-0005-0000-0000-0000190D0000}"/>
    <cellStyle name="Normal 3 5 5 5 3" xfId="3781" xr:uid="{00000000-0005-0000-0000-00001A0D0000}"/>
    <cellStyle name="Normal 3 5 5 5 4" xfId="4673" xr:uid="{00000000-0005-0000-0000-00001B0D0000}"/>
    <cellStyle name="Normal 3 5 5 6" xfId="1411" xr:uid="{00000000-0005-0000-0000-00001C0D0000}"/>
    <cellStyle name="Normal 3 5 5 6 2" xfId="2237" xr:uid="{00000000-0005-0000-0000-00001D0D0000}"/>
    <cellStyle name="Normal 3 5 5 6 3" xfId="3843" xr:uid="{00000000-0005-0000-0000-00001E0D0000}"/>
    <cellStyle name="Normal 3 5 5 6 4" xfId="4735" xr:uid="{00000000-0005-0000-0000-00001F0D0000}"/>
    <cellStyle name="Normal 3 5 5 7" xfId="907" xr:uid="{00000000-0005-0000-0000-0000200D0000}"/>
    <cellStyle name="Normal 3 5 5 7 2" xfId="3341" xr:uid="{00000000-0005-0000-0000-0000210D0000}"/>
    <cellStyle name="Normal 3 5 5 8" xfId="1746" xr:uid="{00000000-0005-0000-0000-0000220D0000}"/>
    <cellStyle name="Normal 3 5 5 9" xfId="2935" xr:uid="{00000000-0005-0000-0000-0000230D0000}"/>
    <cellStyle name="Normal 3 5 6" xfId="256" xr:uid="{00000000-0005-0000-0000-0000240D0000}"/>
    <cellStyle name="Normal 3 5 6 10" xfId="6119" xr:uid="{00000000-0005-0000-0000-0000250D0000}"/>
    <cellStyle name="Normal 3 5 6 2" xfId="812" xr:uid="{00000000-0005-0000-0000-0000260D0000}"/>
    <cellStyle name="Normal 3 5 6 2 2" xfId="1273" xr:uid="{00000000-0005-0000-0000-0000270D0000}"/>
    <cellStyle name="Normal 3 5 6 2 2 2" xfId="3705" xr:uid="{00000000-0005-0000-0000-0000280D0000}"/>
    <cellStyle name="Normal 3 5 6 2 3" xfId="2099" xr:uid="{00000000-0005-0000-0000-0000290D0000}"/>
    <cellStyle name="Normal 3 5 6 2 4" xfId="3246" xr:uid="{00000000-0005-0000-0000-00002A0D0000}"/>
    <cellStyle name="Normal 3 5 6 2 5" xfId="4597" xr:uid="{00000000-0005-0000-0000-00002B0D0000}"/>
    <cellStyle name="Normal 3 5 6 2 6" xfId="5621" xr:uid="{00000000-0005-0000-0000-00002C0D0000}"/>
    <cellStyle name="Normal 3 5 6 2 7" xfId="5988" xr:uid="{00000000-0005-0000-0000-00002D0D0000}"/>
    <cellStyle name="Normal 3 5 6 2 8" xfId="6358" xr:uid="{00000000-0005-0000-0000-00002E0D0000}"/>
    <cellStyle name="Normal 3 5 6 3" xfId="1516" xr:uid="{00000000-0005-0000-0000-00002F0D0000}"/>
    <cellStyle name="Normal 3 5 6 3 2" xfId="2342" xr:uid="{00000000-0005-0000-0000-0000300D0000}"/>
    <cellStyle name="Normal 3 5 6 3 3" xfId="3948" xr:uid="{00000000-0005-0000-0000-0000310D0000}"/>
    <cellStyle name="Normal 3 5 6 3 4" xfId="4840" xr:uid="{00000000-0005-0000-0000-0000320D0000}"/>
    <cellStyle name="Normal 3 5 6 4" xfId="1026" xr:uid="{00000000-0005-0000-0000-0000330D0000}"/>
    <cellStyle name="Normal 3 5 6 4 2" xfId="3460" xr:uid="{00000000-0005-0000-0000-0000340D0000}"/>
    <cellStyle name="Normal 3 5 6 5" xfId="1860" xr:uid="{00000000-0005-0000-0000-0000350D0000}"/>
    <cellStyle name="Normal 3 5 6 6" xfId="2996" xr:uid="{00000000-0005-0000-0000-0000360D0000}"/>
    <cellStyle name="Normal 3 5 6 7" xfId="4358" xr:uid="{00000000-0005-0000-0000-0000370D0000}"/>
    <cellStyle name="Normal 3 5 6 8" xfId="5122" xr:uid="{00000000-0005-0000-0000-0000380D0000}"/>
    <cellStyle name="Normal 3 5 6 9" xfId="5751" xr:uid="{00000000-0005-0000-0000-0000390D0000}"/>
    <cellStyle name="Normal 3 5 7" xfId="317" xr:uid="{00000000-0005-0000-0000-00003A0D0000}"/>
    <cellStyle name="Normal 3 5 7 2" xfId="1577" xr:uid="{00000000-0005-0000-0000-00003B0D0000}"/>
    <cellStyle name="Normal 3 5 7 2 2" xfId="2403" xr:uid="{00000000-0005-0000-0000-00003C0D0000}"/>
    <cellStyle name="Normal 3 5 7 2 3" xfId="4009" xr:uid="{00000000-0005-0000-0000-00003D0D0000}"/>
    <cellStyle name="Normal 3 5 7 2 4" xfId="4901" xr:uid="{00000000-0005-0000-0000-00003E0D0000}"/>
    <cellStyle name="Normal 3 5 7 3" xfId="1089" xr:uid="{00000000-0005-0000-0000-00003F0D0000}"/>
    <cellStyle name="Normal 3 5 7 3 2" xfId="3523" xr:uid="{00000000-0005-0000-0000-0000400D0000}"/>
    <cellStyle name="Normal 3 5 7 4" xfId="1923" xr:uid="{00000000-0005-0000-0000-0000410D0000}"/>
    <cellStyle name="Normal 3 5 7 5" xfId="3069" xr:uid="{00000000-0005-0000-0000-0000420D0000}"/>
    <cellStyle name="Normal 3 5 7 6" xfId="4421" xr:uid="{00000000-0005-0000-0000-0000430D0000}"/>
    <cellStyle name="Normal 3 5 7 7" xfId="5223" xr:uid="{00000000-0005-0000-0000-0000440D0000}"/>
    <cellStyle name="Normal 3 5 7 8" xfId="5824" xr:uid="{00000000-0005-0000-0000-0000450D0000}"/>
    <cellStyle name="Normal 3 5 7 9" xfId="6192" xr:uid="{00000000-0005-0000-0000-0000460D0000}"/>
    <cellStyle name="Normal 3 5 8" xfId="747" xr:uid="{00000000-0005-0000-0000-0000470D0000}"/>
    <cellStyle name="Normal 3 5 8 2" xfId="1451" xr:uid="{00000000-0005-0000-0000-0000480D0000}"/>
    <cellStyle name="Normal 3 5 8 2 2" xfId="2277" xr:uid="{00000000-0005-0000-0000-0000490D0000}"/>
    <cellStyle name="Normal 3 5 8 2 3" xfId="3883" xr:uid="{00000000-0005-0000-0000-00004A0D0000}"/>
    <cellStyle name="Normal 3 5 8 2 4" xfId="4775" xr:uid="{00000000-0005-0000-0000-00004B0D0000}"/>
    <cellStyle name="Normal 3 5 8 3" xfId="958" xr:uid="{00000000-0005-0000-0000-00004C0D0000}"/>
    <cellStyle name="Normal 3 5 8 3 2" xfId="3392" xr:uid="{00000000-0005-0000-0000-00004D0D0000}"/>
    <cellStyle name="Normal 3 5 8 4" xfId="1795" xr:uid="{00000000-0005-0000-0000-00004E0D0000}"/>
    <cellStyle name="Normal 3 5 8 5" xfId="3181" xr:uid="{00000000-0005-0000-0000-00004F0D0000}"/>
    <cellStyle name="Normal 3 5 8 6" xfId="4293" xr:uid="{00000000-0005-0000-0000-0000500D0000}"/>
    <cellStyle name="Normal 3 5 8 7" xfId="5556" xr:uid="{00000000-0005-0000-0000-0000510D0000}"/>
    <cellStyle name="Normal 3 5 8 8" xfId="5923" xr:uid="{00000000-0005-0000-0000-0000520D0000}"/>
    <cellStyle name="Normal 3 5 8 9" xfId="6293" xr:uid="{00000000-0005-0000-0000-0000530D0000}"/>
    <cellStyle name="Normal 3 5 9" xfId="1211" xr:uid="{00000000-0005-0000-0000-0000540D0000}"/>
    <cellStyle name="Normal 3 5 9 2" xfId="2037" xr:uid="{00000000-0005-0000-0000-0000550D0000}"/>
    <cellStyle name="Normal 3 5 9 3" xfId="3643" xr:uid="{00000000-0005-0000-0000-0000560D0000}"/>
    <cellStyle name="Normal 3 5 9 4" xfId="4535" xr:uid="{00000000-0005-0000-0000-0000570D0000}"/>
    <cellStyle name="Normal 3 6" xfId="185" xr:uid="{00000000-0005-0000-0000-0000580D0000}"/>
    <cellStyle name="Normal 3 6 10" xfId="1375" xr:uid="{00000000-0005-0000-0000-0000590D0000}"/>
    <cellStyle name="Normal 3 6 10 2" xfId="2201" xr:uid="{00000000-0005-0000-0000-00005A0D0000}"/>
    <cellStyle name="Normal 3 6 10 3" xfId="3807" xr:uid="{00000000-0005-0000-0000-00005B0D0000}"/>
    <cellStyle name="Normal 3 6 10 4" xfId="4699" xr:uid="{00000000-0005-0000-0000-00005C0D0000}"/>
    <cellStyle name="Normal 3 6 11" xfId="1674" xr:uid="{00000000-0005-0000-0000-00005D0D0000}"/>
    <cellStyle name="Normal 3 6 11 2" xfId="2500" xr:uid="{00000000-0005-0000-0000-00005E0D0000}"/>
    <cellStyle name="Normal 3 6 11 3" xfId="4106" xr:uid="{00000000-0005-0000-0000-00005F0D0000}"/>
    <cellStyle name="Normal 3 6 11 4" xfId="4998" xr:uid="{00000000-0005-0000-0000-0000600D0000}"/>
    <cellStyle name="Normal 3 6 12" xfId="876" xr:uid="{00000000-0005-0000-0000-0000610D0000}"/>
    <cellStyle name="Normal 3 6 12 2" xfId="3310" xr:uid="{00000000-0005-0000-0000-0000620D0000}"/>
    <cellStyle name="Normal 3 6 13" xfId="1716" xr:uid="{00000000-0005-0000-0000-0000630D0000}"/>
    <cellStyle name="Normal 3 6 13 2" xfId="2925" xr:uid="{00000000-0005-0000-0000-0000640D0000}"/>
    <cellStyle name="Normal 3 6 14" xfId="2543" xr:uid="{00000000-0005-0000-0000-0000650D0000}"/>
    <cellStyle name="Normal 3 6 15" xfId="4214" xr:uid="{00000000-0005-0000-0000-0000660D0000}"/>
    <cellStyle name="Normal 3 6 16" xfId="5051" xr:uid="{00000000-0005-0000-0000-0000670D0000}"/>
    <cellStyle name="Normal 3 6 17" xfId="5688" xr:uid="{00000000-0005-0000-0000-0000680D0000}"/>
    <cellStyle name="Normal 3 6 18" xfId="6056" xr:uid="{00000000-0005-0000-0000-0000690D0000}"/>
    <cellStyle name="Normal 3 6 2" xfId="215" xr:uid="{00000000-0005-0000-0000-00006A0D0000}"/>
    <cellStyle name="Normal 3 6 2 10" xfId="884" xr:uid="{00000000-0005-0000-0000-00006B0D0000}"/>
    <cellStyle name="Normal 3 6 2 10 2" xfId="3318" xr:uid="{00000000-0005-0000-0000-00006C0D0000}"/>
    <cellStyle name="Normal 3 6 2 11" xfId="1724" xr:uid="{00000000-0005-0000-0000-00006D0D0000}"/>
    <cellStyle name="Normal 3 6 2 11 2" xfId="2955" xr:uid="{00000000-0005-0000-0000-00006E0D0000}"/>
    <cellStyle name="Normal 3 6 2 12" xfId="2551" xr:uid="{00000000-0005-0000-0000-00006F0D0000}"/>
    <cellStyle name="Normal 3 6 2 13" xfId="4222" xr:uid="{00000000-0005-0000-0000-0000700D0000}"/>
    <cellStyle name="Normal 3 6 2 14" xfId="5081" xr:uid="{00000000-0005-0000-0000-0000710D0000}"/>
    <cellStyle name="Normal 3 6 2 15" xfId="5713" xr:uid="{00000000-0005-0000-0000-0000720D0000}"/>
    <cellStyle name="Normal 3 6 2 16" xfId="6081" xr:uid="{00000000-0005-0000-0000-0000730D0000}"/>
    <cellStyle name="Normal 3 6 2 2" xfId="244" xr:uid="{00000000-0005-0000-0000-0000740D0000}"/>
    <cellStyle name="Normal 3 6 2 2 10" xfId="1740" xr:uid="{00000000-0005-0000-0000-0000750D0000}"/>
    <cellStyle name="Normal 3 6 2 2 10 2" xfId="2984" xr:uid="{00000000-0005-0000-0000-0000760D0000}"/>
    <cellStyle name="Normal 3 6 2 2 11" xfId="2616" xr:uid="{00000000-0005-0000-0000-0000770D0000}"/>
    <cellStyle name="Normal 3 6 2 2 12" xfId="4238" xr:uid="{00000000-0005-0000-0000-0000780D0000}"/>
    <cellStyle name="Normal 3 6 2 2 13" xfId="5110" xr:uid="{00000000-0005-0000-0000-0000790D0000}"/>
    <cellStyle name="Normal 3 6 2 2 14" xfId="5739" xr:uid="{00000000-0005-0000-0000-00007A0D0000}"/>
    <cellStyle name="Normal 3 6 2 2 15" xfId="6107" xr:uid="{00000000-0005-0000-0000-00007B0D0000}"/>
    <cellStyle name="Normal 3 6 2 2 2" xfId="309" xr:uid="{00000000-0005-0000-0000-00007C0D0000}"/>
    <cellStyle name="Normal 3 6 2 2 2 10" xfId="6172" xr:uid="{00000000-0005-0000-0000-00007D0D0000}"/>
    <cellStyle name="Normal 3 6 2 2 2 2" xfId="865" xr:uid="{00000000-0005-0000-0000-00007E0D0000}"/>
    <cellStyle name="Normal 3 6 2 2 2 2 2" xfId="1079" xr:uid="{00000000-0005-0000-0000-00007F0D0000}"/>
    <cellStyle name="Normal 3 6 2 2 2 2 2 2" xfId="3513" xr:uid="{00000000-0005-0000-0000-0000800D0000}"/>
    <cellStyle name="Normal 3 6 2 2 2 2 3" xfId="1913" xr:uid="{00000000-0005-0000-0000-0000810D0000}"/>
    <cellStyle name="Normal 3 6 2 2 2 2 4" xfId="3299" xr:uid="{00000000-0005-0000-0000-0000820D0000}"/>
    <cellStyle name="Normal 3 6 2 2 2 2 5" xfId="4411" xr:uid="{00000000-0005-0000-0000-0000830D0000}"/>
    <cellStyle name="Normal 3 6 2 2 2 2 6" xfId="5674" xr:uid="{00000000-0005-0000-0000-0000840D0000}"/>
    <cellStyle name="Normal 3 6 2 2 2 2 7" xfId="6041" xr:uid="{00000000-0005-0000-0000-0000850D0000}"/>
    <cellStyle name="Normal 3 6 2 2 2 2 8" xfId="6411" xr:uid="{00000000-0005-0000-0000-0000860D0000}"/>
    <cellStyle name="Normal 3 6 2 2 2 3" xfId="1569" xr:uid="{00000000-0005-0000-0000-0000870D0000}"/>
    <cellStyle name="Normal 3 6 2 2 2 3 2" xfId="2395" xr:uid="{00000000-0005-0000-0000-0000880D0000}"/>
    <cellStyle name="Normal 3 6 2 2 2 3 3" xfId="4001" xr:uid="{00000000-0005-0000-0000-0000890D0000}"/>
    <cellStyle name="Normal 3 6 2 2 2 3 4" xfId="4893" xr:uid="{00000000-0005-0000-0000-00008A0D0000}"/>
    <cellStyle name="Normal 3 6 2 2 2 4" xfId="934" xr:uid="{00000000-0005-0000-0000-00008B0D0000}"/>
    <cellStyle name="Normal 3 6 2 2 2 4 2" xfId="3368" xr:uid="{00000000-0005-0000-0000-00008C0D0000}"/>
    <cellStyle name="Normal 3 6 2 2 2 5" xfId="1772" xr:uid="{00000000-0005-0000-0000-00008D0D0000}"/>
    <cellStyle name="Normal 3 6 2 2 2 6" xfId="3049" xr:uid="{00000000-0005-0000-0000-00008E0D0000}"/>
    <cellStyle name="Normal 3 6 2 2 2 7" xfId="4270" xr:uid="{00000000-0005-0000-0000-00008F0D0000}"/>
    <cellStyle name="Normal 3 6 2 2 2 8" xfId="5175" xr:uid="{00000000-0005-0000-0000-0000900D0000}"/>
    <cellStyle name="Normal 3 6 2 2 2 9" xfId="5804" xr:uid="{00000000-0005-0000-0000-0000910D0000}"/>
    <cellStyle name="Normal 3 6 2 2 3" xfId="403" xr:uid="{00000000-0005-0000-0000-0000920D0000}"/>
    <cellStyle name="Normal 3 6 2 2 3 2" xfId="1603" xr:uid="{00000000-0005-0000-0000-0000930D0000}"/>
    <cellStyle name="Normal 3 6 2 2 3 2 2" xfId="2429" xr:uid="{00000000-0005-0000-0000-0000940D0000}"/>
    <cellStyle name="Normal 3 6 2 2 3 2 3" xfId="4035" xr:uid="{00000000-0005-0000-0000-0000950D0000}"/>
    <cellStyle name="Normal 3 6 2 2 3 2 4" xfId="4927" xr:uid="{00000000-0005-0000-0000-0000960D0000}"/>
    <cellStyle name="Normal 3 6 2 2 3 3" xfId="1117" xr:uid="{00000000-0005-0000-0000-0000970D0000}"/>
    <cellStyle name="Normal 3 6 2 2 3 3 2" xfId="3551" xr:uid="{00000000-0005-0000-0000-0000980D0000}"/>
    <cellStyle name="Normal 3 6 2 2 3 4" xfId="1951" xr:uid="{00000000-0005-0000-0000-0000990D0000}"/>
    <cellStyle name="Normal 3 6 2 2 3 5" xfId="3100" xr:uid="{00000000-0005-0000-0000-00009A0D0000}"/>
    <cellStyle name="Normal 3 6 2 2 3 6" xfId="4449" xr:uid="{00000000-0005-0000-0000-00009B0D0000}"/>
    <cellStyle name="Normal 3 6 2 2 3 7" xfId="5295" xr:uid="{00000000-0005-0000-0000-00009C0D0000}"/>
    <cellStyle name="Normal 3 6 2 2 3 8" xfId="5850" xr:uid="{00000000-0005-0000-0000-00009D0D0000}"/>
    <cellStyle name="Normal 3 6 2 2 3 9" xfId="6219" xr:uid="{00000000-0005-0000-0000-00009E0D0000}"/>
    <cellStyle name="Normal 3 6 2 2 4" xfId="800" xr:uid="{00000000-0005-0000-0000-00009F0D0000}"/>
    <cellStyle name="Normal 3 6 2 2 4 2" xfId="1504" xr:uid="{00000000-0005-0000-0000-0000A00D0000}"/>
    <cellStyle name="Normal 3 6 2 2 4 2 2" xfId="2330" xr:uid="{00000000-0005-0000-0000-0000A10D0000}"/>
    <cellStyle name="Normal 3 6 2 2 4 2 3" xfId="3936" xr:uid="{00000000-0005-0000-0000-0000A20D0000}"/>
    <cellStyle name="Normal 3 6 2 2 4 2 4" xfId="4828" xr:uid="{00000000-0005-0000-0000-0000A30D0000}"/>
    <cellStyle name="Normal 3 6 2 2 4 3" xfId="1014" xr:uid="{00000000-0005-0000-0000-0000A40D0000}"/>
    <cellStyle name="Normal 3 6 2 2 4 3 2" xfId="3448" xr:uid="{00000000-0005-0000-0000-0000A50D0000}"/>
    <cellStyle name="Normal 3 6 2 2 4 4" xfId="1848" xr:uid="{00000000-0005-0000-0000-0000A60D0000}"/>
    <cellStyle name="Normal 3 6 2 2 4 5" xfId="3234" xr:uid="{00000000-0005-0000-0000-0000A70D0000}"/>
    <cellStyle name="Normal 3 6 2 2 4 6" xfId="4346" xr:uid="{00000000-0005-0000-0000-0000A80D0000}"/>
    <cellStyle name="Normal 3 6 2 2 4 7" xfId="5609" xr:uid="{00000000-0005-0000-0000-0000A90D0000}"/>
    <cellStyle name="Normal 3 6 2 2 4 8" xfId="5976" xr:uid="{00000000-0005-0000-0000-0000AA0D0000}"/>
    <cellStyle name="Normal 3 6 2 2 4 9" xfId="6346" xr:uid="{00000000-0005-0000-0000-0000AB0D0000}"/>
    <cellStyle name="Normal 3 6 2 2 5" xfId="1265" xr:uid="{00000000-0005-0000-0000-0000AC0D0000}"/>
    <cellStyle name="Normal 3 6 2 2 5 2" xfId="2091" xr:uid="{00000000-0005-0000-0000-0000AD0D0000}"/>
    <cellStyle name="Normal 3 6 2 2 5 3" xfId="3697" xr:uid="{00000000-0005-0000-0000-0000AE0D0000}"/>
    <cellStyle name="Normal 3 6 2 2 5 4" xfId="4589" xr:uid="{00000000-0005-0000-0000-0000AF0D0000}"/>
    <cellStyle name="Normal 3 6 2 2 6" xfId="1365" xr:uid="{00000000-0005-0000-0000-0000B00D0000}"/>
    <cellStyle name="Normal 3 6 2 2 6 2" xfId="2191" xr:uid="{00000000-0005-0000-0000-0000B10D0000}"/>
    <cellStyle name="Normal 3 6 2 2 6 3" xfId="3797" xr:uid="{00000000-0005-0000-0000-0000B20D0000}"/>
    <cellStyle name="Normal 3 6 2 2 6 4" xfId="4689" xr:uid="{00000000-0005-0000-0000-0000B30D0000}"/>
    <cellStyle name="Normal 3 6 2 2 7" xfId="1427" xr:uid="{00000000-0005-0000-0000-0000B40D0000}"/>
    <cellStyle name="Normal 3 6 2 2 7 2" xfId="2253" xr:uid="{00000000-0005-0000-0000-0000B50D0000}"/>
    <cellStyle name="Normal 3 6 2 2 7 3" xfId="3859" xr:uid="{00000000-0005-0000-0000-0000B60D0000}"/>
    <cellStyle name="Normal 3 6 2 2 7 4" xfId="4751" xr:uid="{00000000-0005-0000-0000-0000B70D0000}"/>
    <cellStyle name="Normal 3 6 2 2 8" xfId="1698" xr:uid="{00000000-0005-0000-0000-0000B80D0000}"/>
    <cellStyle name="Normal 3 6 2 2 8 2" xfId="2524" xr:uid="{00000000-0005-0000-0000-0000B90D0000}"/>
    <cellStyle name="Normal 3 6 2 2 8 3" xfId="4130" xr:uid="{00000000-0005-0000-0000-0000BA0D0000}"/>
    <cellStyle name="Normal 3 6 2 2 8 4" xfId="5022" xr:uid="{00000000-0005-0000-0000-0000BB0D0000}"/>
    <cellStyle name="Normal 3 6 2 2 9" xfId="901" xr:uid="{00000000-0005-0000-0000-0000BC0D0000}"/>
    <cellStyle name="Normal 3 6 2 2 9 2" xfId="3335" xr:uid="{00000000-0005-0000-0000-0000BD0D0000}"/>
    <cellStyle name="Normal 3 6 2 3" xfId="283" xr:uid="{00000000-0005-0000-0000-0000BE0D0000}"/>
    <cellStyle name="Normal 3 6 2 3 10" xfId="6146" xr:uid="{00000000-0005-0000-0000-0000BF0D0000}"/>
    <cellStyle name="Normal 3 6 2 3 2" xfId="839" xr:uid="{00000000-0005-0000-0000-0000C00D0000}"/>
    <cellStyle name="Normal 3 6 2 3 2 2" xfId="1053" xr:uid="{00000000-0005-0000-0000-0000C10D0000}"/>
    <cellStyle name="Normal 3 6 2 3 2 2 2" xfId="3487" xr:uid="{00000000-0005-0000-0000-0000C20D0000}"/>
    <cellStyle name="Normal 3 6 2 3 2 3" xfId="1887" xr:uid="{00000000-0005-0000-0000-0000C30D0000}"/>
    <cellStyle name="Normal 3 6 2 3 2 4" xfId="3273" xr:uid="{00000000-0005-0000-0000-0000C40D0000}"/>
    <cellStyle name="Normal 3 6 2 3 2 5" xfId="4385" xr:uid="{00000000-0005-0000-0000-0000C50D0000}"/>
    <cellStyle name="Normal 3 6 2 3 2 6" xfId="5648" xr:uid="{00000000-0005-0000-0000-0000C60D0000}"/>
    <cellStyle name="Normal 3 6 2 3 2 7" xfId="6015" xr:uid="{00000000-0005-0000-0000-0000C70D0000}"/>
    <cellStyle name="Normal 3 6 2 3 2 8" xfId="6385" xr:uid="{00000000-0005-0000-0000-0000C80D0000}"/>
    <cellStyle name="Normal 3 6 2 3 3" xfId="1543" xr:uid="{00000000-0005-0000-0000-0000C90D0000}"/>
    <cellStyle name="Normal 3 6 2 3 3 2" xfId="2369" xr:uid="{00000000-0005-0000-0000-0000CA0D0000}"/>
    <cellStyle name="Normal 3 6 2 3 3 3" xfId="3975" xr:uid="{00000000-0005-0000-0000-0000CB0D0000}"/>
    <cellStyle name="Normal 3 6 2 3 3 4" xfId="4867" xr:uid="{00000000-0005-0000-0000-0000CC0D0000}"/>
    <cellStyle name="Normal 3 6 2 3 4" xfId="917" xr:uid="{00000000-0005-0000-0000-0000CD0D0000}"/>
    <cellStyle name="Normal 3 6 2 3 4 2" xfId="3351" xr:uid="{00000000-0005-0000-0000-0000CE0D0000}"/>
    <cellStyle name="Normal 3 6 2 3 5" xfId="1756" xr:uid="{00000000-0005-0000-0000-0000CF0D0000}"/>
    <cellStyle name="Normal 3 6 2 3 6" xfId="3023" xr:uid="{00000000-0005-0000-0000-0000D00D0000}"/>
    <cellStyle name="Normal 3 6 2 3 7" xfId="4254" xr:uid="{00000000-0005-0000-0000-0000D10D0000}"/>
    <cellStyle name="Normal 3 6 2 3 8" xfId="5149" xr:uid="{00000000-0005-0000-0000-0000D20D0000}"/>
    <cellStyle name="Normal 3 6 2 3 9" xfId="5778" xr:uid="{00000000-0005-0000-0000-0000D30D0000}"/>
    <cellStyle name="Normal 3 6 2 4" xfId="327" xr:uid="{00000000-0005-0000-0000-0000D40D0000}"/>
    <cellStyle name="Normal 3 6 2 4 2" xfId="1587" xr:uid="{00000000-0005-0000-0000-0000D50D0000}"/>
    <cellStyle name="Normal 3 6 2 4 2 2" xfId="2413" xr:uid="{00000000-0005-0000-0000-0000D60D0000}"/>
    <cellStyle name="Normal 3 6 2 4 2 3" xfId="4019" xr:uid="{00000000-0005-0000-0000-0000D70D0000}"/>
    <cellStyle name="Normal 3 6 2 4 2 4" xfId="4911" xr:uid="{00000000-0005-0000-0000-0000D80D0000}"/>
    <cellStyle name="Normal 3 6 2 4 3" xfId="1099" xr:uid="{00000000-0005-0000-0000-0000D90D0000}"/>
    <cellStyle name="Normal 3 6 2 4 3 2" xfId="3533" xr:uid="{00000000-0005-0000-0000-0000DA0D0000}"/>
    <cellStyle name="Normal 3 6 2 4 4" xfId="1933" xr:uid="{00000000-0005-0000-0000-0000DB0D0000}"/>
    <cellStyle name="Normal 3 6 2 4 5" xfId="3079" xr:uid="{00000000-0005-0000-0000-0000DC0D0000}"/>
    <cellStyle name="Normal 3 6 2 4 6" xfId="4431" xr:uid="{00000000-0005-0000-0000-0000DD0D0000}"/>
    <cellStyle name="Normal 3 6 2 4 7" xfId="5233" xr:uid="{00000000-0005-0000-0000-0000DE0D0000}"/>
    <cellStyle name="Normal 3 6 2 4 8" xfId="5834" xr:uid="{00000000-0005-0000-0000-0000DF0D0000}"/>
    <cellStyle name="Normal 3 6 2 4 9" xfId="6202" xr:uid="{00000000-0005-0000-0000-0000E00D0000}"/>
    <cellStyle name="Normal 3 6 2 5" xfId="774" xr:uid="{00000000-0005-0000-0000-0000E10D0000}"/>
    <cellStyle name="Normal 3 6 2 5 2" xfId="1478" xr:uid="{00000000-0005-0000-0000-0000E20D0000}"/>
    <cellStyle name="Normal 3 6 2 5 2 2" xfId="2304" xr:uid="{00000000-0005-0000-0000-0000E30D0000}"/>
    <cellStyle name="Normal 3 6 2 5 2 3" xfId="3910" xr:uid="{00000000-0005-0000-0000-0000E40D0000}"/>
    <cellStyle name="Normal 3 6 2 5 2 4" xfId="4802" xr:uid="{00000000-0005-0000-0000-0000E50D0000}"/>
    <cellStyle name="Normal 3 6 2 5 3" xfId="988" xr:uid="{00000000-0005-0000-0000-0000E60D0000}"/>
    <cellStyle name="Normal 3 6 2 5 3 2" xfId="3422" xr:uid="{00000000-0005-0000-0000-0000E70D0000}"/>
    <cellStyle name="Normal 3 6 2 5 4" xfId="1822" xr:uid="{00000000-0005-0000-0000-0000E80D0000}"/>
    <cellStyle name="Normal 3 6 2 5 5" xfId="3208" xr:uid="{00000000-0005-0000-0000-0000E90D0000}"/>
    <cellStyle name="Normal 3 6 2 5 6" xfId="4320" xr:uid="{00000000-0005-0000-0000-0000EA0D0000}"/>
    <cellStyle name="Normal 3 6 2 5 7" xfId="5583" xr:uid="{00000000-0005-0000-0000-0000EB0D0000}"/>
    <cellStyle name="Normal 3 6 2 5 8" xfId="5950" xr:uid="{00000000-0005-0000-0000-0000EC0D0000}"/>
    <cellStyle name="Normal 3 6 2 5 9" xfId="6320" xr:uid="{00000000-0005-0000-0000-0000ED0D0000}"/>
    <cellStyle name="Normal 3 6 2 6" xfId="1227" xr:uid="{00000000-0005-0000-0000-0000EE0D0000}"/>
    <cellStyle name="Normal 3 6 2 6 2" xfId="2053" xr:uid="{00000000-0005-0000-0000-0000EF0D0000}"/>
    <cellStyle name="Normal 3 6 2 6 3" xfId="3659" xr:uid="{00000000-0005-0000-0000-0000F00D0000}"/>
    <cellStyle name="Normal 3 6 2 6 4" xfId="4551" xr:uid="{00000000-0005-0000-0000-0000F10D0000}"/>
    <cellStyle name="Normal 3 6 2 7" xfId="1327" xr:uid="{00000000-0005-0000-0000-0000F20D0000}"/>
    <cellStyle name="Normal 3 6 2 7 2" xfId="2153" xr:uid="{00000000-0005-0000-0000-0000F30D0000}"/>
    <cellStyle name="Normal 3 6 2 7 3" xfId="3759" xr:uid="{00000000-0005-0000-0000-0000F40D0000}"/>
    <cellStyle name="Normal 3 6 2 7 4" xfId="4651" xr:uid="{00000000-0005-0000-0000-0000F50D0000}"/>
    <cellStyle name="Normal 3 6 2 8" xfId="1389" xr:uid="{00000000-0005-0000-0000-0000F60D0000}"/>
    <cellStyle name="Normal 3 6 2 8 2" xfId="2215" xr:uid="{00000000-0005-0000-0000-0000F70D0000}"/>
    <cellStyle name="Normal 3 6 2 8 3" xfId="3821" xr:uid="{00000000-0005-0000-0000-0000F80D0000}"/>
    <cellStyle name="Normal 3 6 2 8 4" xfId="4713" xr:uid="{00000000-0005-0000-0000-0000F90D0000}"/>
    <cellStyle name="Normal 3 6 2 9" xfId="1682" xr:uid="{00000000-0005-0000-0000-0000FA0D0000}"/>
    <cellStyle name="Normal 3 6 2 9 2" xfId="2508" xr:uid="{00000000-0005-0000-0000-0000FB0D0000}"/>
    <cellStyle name="Normal 3 6 2 9 3" xfId="4114" xr:uid="{00000000-0005-0000-0000-0000FC0D0000}"/>
    <cellStyle name="Normal 3 6 2 9 4" xfId="5006" xr:uid="{00000000-0005-0000-0000-0000FD0D0000}"/>
    <cellStyle name="Normal 3 6 3" xfId="226" xr:uid="{00000000-0005-0000-0000-0000FE0D0000}"/>
    <cellStyle name="Normal 3 6 3 10" xfId="1732" xr:uid="{00000000-0005-0000-0000-0000FF0D0000}"/>
    <cellStyle name="Normal 3 6 3 10 2" xfId="2966" xr:uid="{00000000-0005-0000-0000-0000000E0000}"/>
    <cellStyle name="Normal 3 6 3 11" xfId="2608" xr:uid="{00000000-0005-0000-0000-0000010E0000}"/>
    <cellStyle name="Normal 3 6 3 12" xfId="4230" xr:uid="{00000000-0005-0000-0000-0000020E0000}"/>
    <cellStyle name="Normal 3 6 3 13" xfId="5092" xr:uid="{00000000-0005-0000-0000-0000030E0000}"/>
    <cellStyle name="Normal 3 6 3 14" xfId="5723" xr:uid="{00000000-0005-0000-0000-0000040E0000}"/>
    <cellStyle name="Normal 3 6 3 15" xfId="6091" xr:uid="{00000000-0005-0000-0000-0000050E0000}"/>
    <cellStyle name="Normal 3 6 3 2" xfId="293" xr:uid="{00000000-0005-0000-0000-0000060E0000}"/>
    <cellStyle name="Normal 3 6 3 2 10" xfId="6156" xr:uid="{00000000-0005-0000-0000-0000070E0000}"/>
    <cellStyle name="Normal 3 6 3 2 2" xfId="849" xr:uid="{00000000-0005-0000-0000-0000080E0000}"/>
    <cellStyle name="Normal 3 6 3 2 2 2" xfId="1063" xr:uid="{00000000-0005-0000-0000-0000090E0000}"/>
    <cellStyle name="Normal 3 6 3 2 2 2 2" xfId="3497" xr:uid="{00000000-0005-0000-0000-00000A0E0000}"/>
    <cellStyle name="Normal 3 6 3 2 2 3" xfId="1897" xr:uid="{00000000-0005-0000-0000-00000B0E0000}"/>
    <cellStyle name="Normal 3 6 3 2 2 4" xfId="3283" xr:uid="{00000000-0005-0000-0000-00000C0E0000}"/>
    <cellStyle name="Normal 3 6 3 2 2 5" xfId="4395" xr:uid="{00000000-0005-0000-0000-00000D0E0000}"/>
    <cellStyle name="Normal 3 6 3 2 2 6" xfId="5658" xr:uid="{00000000-0005-0000-0000-00000E0E0000}"/>
    <cellStyle name="Normal 3 6 3 2 2 7" xfId="6025" xr:uid="{00000000-0005-0000-0000-00000F0E0000}"/>
    <cellStyle name="Normal 3 6 3 2 2 8" xfId="6395" xr:uid="{00000000-0005-0000-0000-0000100E0000}"/>
    <cellStyle name="Normal 3 6 3 2 3" xfId="1553" xr:uid="{00000000-0005-0000-0000-0000110E0000}"/>
    <cellStyle name="Normal 3 6 3 2 3 2" xfId="2379" xr:uid="{00000000-0005-0000-0000-0000120E0000}"/>
    <cellStyle name="Normal 3 6 3 2 3 3" xfId="3985" xr:uid="{00000000-0005-0000-0000-0000130E0000}"/>
    <cellStyle name="Normal 3 6 3 2 3 4" xfId="4877" xr:uid="{00000000-0005-0000-0000-0000140E0000}"/>
    <cellStyle name="Normal 3 6 3 2 4" xfId="926" xr:uid="{00000000-0005-0000-0000-0000150E0000}"/>
    <cellStyle name="Normal 3 6 3 2 4 2" xfId="3360" xr:uid="{00000000-0005-0000-0000-0000160E0000}"/>
    <cellStyle name="Normal 3 6 3 2 5" xfId="1764" xr:uid="{00000000-0005-0000-0000-0000170E0000}"/>
    <cellStyle name="Normal 3 6 3 2 6" xfId="3033" xr:uid="{00000000-0005-0000-0000-0000180E0000}"/>
    <cellStyle name="Normal 3 6 3 2 7" xfId="4262" xr:uid="{00000000-0005-0000-0000-0000190E0000}"/>
    <cellStyle name="Normal 3 6 3 2 8" xfId="5159" xr:uid="{00000000-0005-0000-0000-00001A0E0000}"/>
    <cellStyle name="Normal 3 6 3 2 9" xfId="5788" xr:uid="{00000000-0005-0000-0000-00001B0E0000}"/>
    <cellStyle name="Normal 3 6 3 3" xfId="395" xr:uid="{00000000-0005-0000-0000-00001C0E0000}"/>
    <cellStyle name="Normal 3 6 3 3 2" xfId="1595" xr:uid="{00000000-0005-0000-0000-00001D0E0000}"/>
    <cellStyle name="Normal 3 6 3 3 2 2" xfId="2421" xr:uid="{00000000-0005-0000-0000-00001E0E0000}"/>
    <cellStyle name="Normal 3 6 3 3 2 3" xfId="4027" xr:uid="{00000000-0005-0000-0000-00001F0E0000}"/>
    <cellStyle name="Normal 3 6 3 3 2 4" xfId="4919" xr:uid="{00000000-0005-0000-0000-0000200E0000}"/>
    <cellStyle name="Normal 3 6 3 3 3" xfId="1109" xr:uid="{00000000-0005-0000-0000-0000210E0000}"/>
    <cellStyle name="Normal 3 6 3 3 3 2" xfId="3543" xr:uid="{00000000-0005-0000-0000-0000220E0000}"/>
    <cellStyle name="Normal 3 6 3 3 4" xfId="1943" xr:uid="{00000000-0005-0000-0000-0000230E0000}"/>
    <cellStyle name="Normal 3 6 3 3 5" xfId="3092" xr:uid="{00000000-0005-0000-0000-0000240E0000}"/>
    <cellStyle name="Normal 3 6 3 3 6" xfId="4441" xr:uid="{00000000-0005-0000-0000-0000250E0000}"/>
    <cellStyle name="Normal 3 6 3 3 7" xfId="5287" xr:uid="{00000000-0005-0000-0000-0000260E0000}"/>
    <cellStyle name="Normal 3 6 3 3 8" xfId="5842" xr:uid="{00000000-0005-0000-0000-0000270E0000}"/>
    <cellStyle name="Normal 3 6 3 3 9" xfId="6211" xr:uid="{00000000-0005-0000-0000-0000280E0000}"/>
    <cellStyle name="Normal 3 6 3 4" xfId="784" xr:uid="{00000000-0005-0000-0000-0000290E0000}"/>
    <cellStyle name="Normal 3 6 3 4 2" xfId="1488" xr:uid="{00000000-0005-0000-0000-00002A0E0000}"/>
    <cellStyle name="Normal 3 6 3 4 2 2" xfId="2314" xr:uid="{00000000-0005-0000-0000-00002B0E0000}"/>
    <cellStyle name="Normal 3 6 3 4 2 3" xfId="3920" xr:uid="{00000000-0005-0000-0000-00002C0E0000}"/>
    <cellStyle name="Normal 3 6 3 4 2 4" xfId="4812" xr:uid="{00000000-0005-0000-0000-00002D0E0000}"/>
    <cellStyle name="Normal 3 6 3 4 3" xfId="998" xr:uid="{00000000-0005-0000-0000-00002E0E0000}"/>
    <cellStyle name="Normal 3 6 3 4 3 2" xfId="3432" xr:uid="{00000000-0005-0000-0000-00002F0E0000}"/>
    <cellStyle name="Normal 3 6 3 4 4" xfId="1832" xr:uid="{00000000-0005-0000-0000-0000300E0000}"/>
    <cellStyle name="Normal 3 6 3 4 5" xfId="3218" xr:uid="{00000000-0005-0000-0000-0000310E0000}"/>
    <cellStyle name="Normal 3 6 3 4 6" xfId="4330" xr:uid="{00000000-0005-0000-0000-0000320E0000}"/>
    <cellStyle name="Normal 3 6 3 4 7" xfId="5593" xr:uid="{00000000-0005-0000-0000-0000330E0000}"/>
    <cellStyle name="Normal 3 6 3 4 8" xfId="5960" xr:uid="{00000000-0005-0000-0000-0000340E0000}"/>
    <cellStyle name="Normal 3 6 3 4 9" xfId="6330" xr:uid="{00000000-0005-0000-0000-0000350E0000}"/>
    <cellStyle name="Normal 3 6 3 5" xfId="1239" xr:uid="{00000000-0005-0000-0000-0000360E0000}"/>
    <cellStyle name="Normal 3 6 3 5 2" xfId="2065" xr:uid="{00000000-0005-0000-0000-0000370E0000}"/>
    <cellStyle name="Normal 3 6 3 5 3" xfId="3671" xr:uid="{00000000-0005-0000-0000-0000380E0000}"/>
    <cellStyle name="Normal 3 6 3 5 4" xfId="4563" xr:uid="{00000000-0005-0000-0000-0000390E0000}"/>
    <cellStyle name="Normal 3 6 3 6" xfId="1339" xr:uid="{00000000-0005-0000-0000-00003A0E0000}"/>
    <cellStyle name="Normal 3 6 3 6 2" xfId="2165" xr:uid="{00000000-0005-0000-0000-00003B0E0000}"/>
    <cellStyle name="Normal 3 6 3 6 3" xfId="3771" xr:uid="{00000000-0005-0000-0000-00003C0E0000}"/>
    <cellStyle name="Normal 3 6 3 6 4" xfId="4663" xr:uid="{00000000-0005-0000-0000-00003D0E0000}"/>
    <cellStyle name="Normal 3 6 3 7" xfId="1401" xr:uid="{00000000-0005-0000-0000-00003E0E0000}"/>
    <cellStyle name="Normal 3 6 3 7 2" xfId="2227" xr:uid="{00000000-0005-0000-0000-00003F0E0000}"/>
    <cellStyle name="Normal 3 6 3 7 3" xfId="3833" xr:uid="{00000000-0005-0000-0000-0000400E0000}"/>
    <cellStyle name="Normal 3 6 3 7 4" xfId="4725" xr:uid="{00000000-0005-0000-0000-0000410E0000}"/>
    <cellStyle name="Normal 3 6 3 8" xfId="1690" xr:uid="{00000000-0005-0000-0000-0000420E0000}"/>
    <cellStyle name="Normal 3 6 3 8 2" xfId="2516" xr:uid="{00000000-0005-0000-0000-0000430E0000}"/>
    <cellStyle name="Normal 3 6 3 8 3" xfId="4122" xr:uid="{00000000-0005-0000-0000-0000440E0000}"/>
    <cellStyle name="Normal 3 6 3 8 4" xfId="5014" xr:uid="{00000000-0005-0000-0000-0000450E0000}"/>
    <cellStyle name="Normal 3 6 3 9" xfId="893" xr:uid="{00000000-0005-0000-0000-0000460E0000}"/>
    <cellStyle name="Normal 3 6 3 9 2" xfId="3327" xr:uid="{00000000-0005-0000-0000-0000470E0000}"/>
    <cellStyle name="Normal 3 6 4" xfId="197" xr:uid="{00000000-0005-0000-0000-0000480E0000}"/>
    <cellStyle name="Normal 3 6 4 10" xfId="4246" xr:uid="{00000000-0005-0000-0000-0000490E0000}"/>
    <cellStyle name="Normal 3 6 4 11" xfId="5063" xr:uid="{00000000-0005-0000-0000-00004A0E0000}"/>
    <cellStyle name="Normal 3 6 4 12" xfId="5698" xr:uid="{00000000-0005-0000-0000-00004B0E0000}"/>
    <cellStyle name="Normal 3 6 4 13" xfId="6066" xr:uid="{00000000-0005-0000-0000-00004C0E0000}"/>
    <cellStyle name="Normal 3 6 4 2" xfId="268" xr:uid="{00000000-0005-0000-0000-00004D0E0000}"/>
    <cellStyle name="Normal 3 6 4 2 10" xfId="6131" xr:uid="{00000000-0005-0000-0000-00004E0E0000}"/>
    <cellStyle name="Normal 3 6 4 2 2" xfId="824" xr:uid="{00000000-0005-0000-0000-00004F0E0000}"/>
    <cellStyle name="Normal 3 6 4 2 2 2" xfId="1297" xr:uid="{00000000-0005-0000-0000-0000500E0000}"/>
    <cellStyle name="Normal 3 6 4 2 2 2 2" xfId="3729" xr:uid="{00000000-0005-0000-0000-0000510E0000}"/>
    <cellStyle name="Normal 3 6 4 2 2 3" xfId="2123" xr:uid="{00000000-0005-0000-0000-0000520E0000}"/>
    <cellStyle name="Normal 3 6 4 2 2 4" xfId="3258" xr:uid="{00000000-0005-0000-0000-0000530E0000}"/>
    <cellStyle name="Normal 3 6 4 2 2 5" xfId="4621" xr:uid="{00000000-0005-0000-0000-0000540E0000}"/>
    <cellStyle name="Normal 3 6 4 2 2 6" xfId="5633" xr:uid="{00000000-0005-0000-0000-0000550E0000}"/>
    <cellStyle name="Normal 3 6 4 2 2 7" xfId="6000" xr:uid="{00000000-0005-0000-0000-0000560E0000}"/>
    <cellStyle name="Normal 3 6 4 2 2 8" xfId="6370" xr:uid="{00000000-0005-0000-0000-0000570E0000}"/>
    <cellStyle name="Normal 3 6 4 2 3" xfId="1528" xr:uid="{00000000-0005-0000-0000-0000580E0000}"/>
    <cellStyle name="Normal 3 6 4 2 3 2" xfId="2354" xr:uid="{00000000-0005-0000-0000-0000590E0000}"/>
    <cellStyle name="Normal 3 6 4 2 3 3" xfId="3960" xr:uid="{00000000-0005-0000-0000-00005A0E0000}"/>
    <cellStyle name="Normal 3 6 4 2 3 4" xfId="4852" xr:uid="{00000000-0005-0000-0000-00005B0E0000}"/>
    <cellStyle name="Normal 3 6 4 2 4" xfId="1038" xr:uid="{00000000-0005-0000-0000-00005C0E0000}"/>
    <cellStyle name="Normal 3 6 4 2 4 2" xfId="3472" xr:uid="{00000000-0005-0000-0000-00005D0E0000}"/>
    <cellStyle name="Normal 3 6 4 2 5" xfId="1872" xr:uid="{00000000-0005-0000-0000-00005E0E0000}"/>
    <cellStyle name="Normal 3 6 4 2 6" xfId="3008" xr:uid="{00000000-0005-0000-0000-00005F0E0000}"/>
    <cellStyle name="Normal 3 6 4 2 7" xfId="4370" xr:uid="{00000000-0005-0000-0000-0000600E0000}"/>
    <cellStyle name="Normal 3 6 4 2 8" xfId="5134" xr:uid="{00000000-0005-0000-0000-0000610E0000}"/>
    <cellStyle name="Normal 3 6 4 2 9" xfId="5763" xr:uid="{00000000-0005-0000-0000-0000620E0000}"/>
    <cellStyle name="Normal 3 6 4 3" xfId="759" xr:uid="{00000000-0005-0000-0000-0000630E0000}"/>
    <cellStyle name="Normal 3 6 4 3 2" xfId="1463" xr:uid="{00000000-0005-0000-0000-0000640E0000}"/>
    <cellStyle name="Normal 3 6 4 3 2 2" xfId="2289" xr:uid="{00000000-0005-0000-0000-0000650E0000}"/>
    <cellStyle name="Normal 3 6 4 3 2 3" xfId="3895" xr:uid="{00000000-0005-0000-0000-0000660E0000}"/>
    <cellStyle name="Normal 3 6 4 3 2 4" xfId="4787" xr:uid="{00000000-0005-0000-0000-0000670E0000}"/>
    <cellStyle name="Normal 3 6 4 3 3" xfId="972" xr:uid="{00000000-0005-0000-0000-0000680E0000}"/>
    <cellStyle name="Normal 3 6 4 3 3 2" xfId="3406" xr:uid="{00000000-0005-0000-0000-0000690E0000}"/>
    <cellStyle name="Normal 3 6 4 3 4" xfId="1807" xr:uid="{00000000-0005-0000-0000-00006A0E0000}"/>
    <cellStyle name="Normal 3 6 4 3 5" xfId="3193" xr:uid="{00000000-0005-0000-0000-00006B0E0000}"/>
    <cellStyle name="Normal 3 6 4 3 6" xfId="4305" xr:uid="{00000000-0005-0000-0000-00006C0E0000}"/>
    <cellStyle name="Normal 3 6 4 3 7" xfId="5568" xr:uid="{00000000-0005-0000-0000-00006D0E0000}"/>
    <cellStyle name="Normal 3 6 4 3 8" xfId="5935" xr:uid="{00000000-0005-0000-0000-00006E0E0000}"/>
    <cellStyle name="Normal 3 6 4 3 9" xfId="6305" xr:uid="{00000000-0005-0000-0000-00006F0E0000}"/>
    <cellStyle name="Normal 3 6 4 4" xfId="1251" xr:uid="{00000000-0005-0000-0000-0000700E0000}"/>
    <cellStyle name="Normal 3 6 4 4 2" xfId="2077" xr:uid="{00000000-0005-0000-0000-0000710E0000}"/>
    <cellStyle name="Normal 3 6 4 4 3" xfId="3683" xr:uid="{00000000-0005-0000-0000-0000720E0000}"/>
    <cellStyle name="Normal 3 6 4 4 4" xfId="4575" xr:uid="{00000000-0005-0000-0000-0000730E0000}"/>
    <cellStyle name="Normal 3 6 4 5" xfId="1351" xr:uid="{00000000-0005-0000-0000-0000740E0000}"/>
    <cellStyle name="Normal 3 6 4 5 2" xfId="2177" xr:uid="{00000000-0005-0000-0000-0000750E0000}"/>
    <cellStyle name="Normal 3 6 4 5 3" xfId="3783" xr:uid="{00000000-0005-0000-0000-0000760E0000}"/>
    <cellStyle name="Normal 3 6 4 5 4" xfId="4675" xr:uid="{00000000-0005-0000-0000-0000770E0000}"/>
    <cellStyle name="Normal 3 6 4 6" xfId="1413" xr:uid="{00000000-0005-0000-0000-0000780E0000}"/>
    <cellStyle name="Normal 3 6 4 6 2" xfId="2239" xr:uid="{00000000-0005-0000-0000-0000790E0000}"/>
    <cellStyle name="Normal 3 6 4 6 3" xfId="3845" xr:uid="{00000000-0005-0000-0000-00007A0E0000}"/>
    <cellStyle name="Normal 3 6 4 6 4" xfId="4737" xr:uid="{00000000-0005-0000-0000-00007B0E0000}"/>
    <cellStyle name="Normal 3 6 4 7" xfId="909" xr:uid="{00000000-0005-0000-0000-00007C0E0000}"/>
    <cellStyle name="Normal 3 6 4 7 2" xfId="3343" xr:uid="{00000000-0005-0000-0000-00007D0E0000}"/>
    <cellStyle name="Normal 3 6 4 8" xfId="1748" xr:uid="{00000000-0005-0000-0000-00007E0E0000}"/>
    <cellStyle name="Normal 3 6 4 9" xfId="2937" xr:uid="{00000000-0005-0000-0000-00007F0E0000}"/>
    <cellStyle name="Normal 3 6 5" xfId="258" xr:uid="{00000000-0005-0000-0000-0000800E0000}"/>
    <cellStyle name="Normal 3 6 5 10" xfId="6121" xr:uid="{00000000-0005-0000-0000-0000810E0000}"/>
    <cellStyle name="Normal 3 6 5 2" xfId="814" xr:uid="{00000000-0005-0000-0000-0000820E0000}"/>
    <cellStyle name="Normal 3 6 5 2 2" xfId="1275" xr:uid="{00000000-0005-0000-0000-0000830E0000}"/>
    <cellStyle name="Normal 3 6 5 2 2 2" xfId="3707" xr:uid="{00000000-0005-0000-0000-0000840E0000}"/>
    <cellStyle name="Normal 3 6 5 2 3" xfId="2101" xr:uid="{00000000-0005-0000-0000-0000850E0000}"/>
    <cellStyle name="Normal 3 6 5 2 4" xfId="3248" xr:uid="{00000000-0005-0000-0000-0000860E0000}"/>
    <cellStyle name="Normal 3 6 5 2 5" xfId="4599" xr:uid="{00000000-0005-0000-0000-0000870E0000}"/>
    <cellStyle name="Normal 3 6 5 2 6" xfId="5623" xr:uid="{00000000-0005-0000-0000-0000880E0000}"/>
    <cellStyle name="Normal 3 6 5 2 7" xfId="5990" xr:uid="{00000000-0005-0000-0000-0000890E0000}"/>
    <cellStyle name="Normal 3 6 5 2 8" xfId="6360" xr:uid="{00000000-0005-0000-0000-00008A0E0000}"/>
    <cellStyle name="Normal 3 6 5 3" xfId="1518" xr:uid="{00000000-0005-0000-0000-00008B0E0000}"/>
    <cellStyle name="Normal 3 6 5 3 2" xfId="2344" xr:uid="{00000000-0005-0000-0000-00008C0E0000}"/>
    <cellStyle name="Normal 3 6 5 3 3" xfId="3950" xr:uid="{00000000-0005-0000-0000-00008D0E0000}"/>
    <cellStyle name="Normal 3 6 5 3 4" xfId="4842" xr:uid="{00000000-0005-0000-0000-00008E0E0000}"/>
    <cellStyle name="Normal 3 6 5 4" xfId="1028" xr:uid="{00000000-0005-0000-0000-00008F0E0000}"/>
    <cellStyle name="Normal 3 6 5 4 2" xfId="3462" xr:uid="{00000000-0005-0000-0000-0000900E0000}"/>
    <cellStyle name="Normal 3 6 5 5" xfId="1862" xr:uid="{00000000-0005-0000-0000-0000910E0000}"/>
    <cellStyle name="Normal 3 6 5 6" xfId="2998" xr:uid="{00000000-0005-0000-0000-0000920E0000}"/>
    <cellStyle name="Normal 3 6 5 7" xfId="4360" xr:uid="{00000000-0005-0000-0000-0000930E0000}"/>
    <cellStyle name="Normal 3 6 5 8" xfId="5124" xr:uid="{00000000-0005-0000-0000-0000940E0000}"/>
    <cellStyle name="Normal 3 6 5 9" xfId="5753" xr:uid="{00000000-0005-0000-0000-0000950E0000}"/>
    <cellStyle name="Normal 3 6 6" xfId="319" xr:uid="{00000000-0005-0000-0000-0000960E0000}"/>
    <cellStyle name="Normal 3 6 6 2" xfId="1579" xr:uid="{00000000-0005-0000-0000-0000970E0000}"/>
    <cellStyle name="Normal 3 6 6 2 2" xfId="2405" xr:uid="{00000000-0005-0000-0000-0000980E0000}"/>
    <cellStyle name="Normal 3 6 6 2 3" xfId="4011" xr:uid="{00000000-0005-0000-0000-0000990E0000}"/>
    <cellStyle name="Normal 3 6 6 2 4" xfId="4903" xr:uid="{00000000-0005-0000-0000-00009A0E0000}"/>
    <cellStyle name="Normal 3 6 6 3" xfId="1091" xr:uid="{00000000-0005-0000-0000-00009B0E0000}"/>
    <cellStyle name="Normal 3 6 6 3 2" xfId="3525" xr:uid="{00000000-0005-0000-0000-00009C0E0000}"/>
    <cellStyle name="Normal 3 6 6 4" xfId="1925" xr:uid="{00000000-0005-0000-0000-00009D0E0000}"/>
    <cellStyle name="Normal 3 6 6 5" xfId="3071" xr:uid="{00000000-0005-0000-0000-00009E0E0000}"/>
    <cellStyle name="Normal 3 6 6 6" xfId="4423" xr:uid="{00000000-0005-0000-0000-00009F0E0000}"/>
    <cellStyle name="Normal 3 6 6 7" xfId="5225" xr:uid="{00000000-0005-0000-0000-0000A00E0000}"/>
    <cellStyle name="Normal 3 6 6 8" xfId="5826" xr:uid="{00000000-0005-0000-0000-0000A10E0000}"/>
    <cellStyle name="Normal 3 6 6 9" xfId="6194" xr:uid="{00000000-0005-0000-0000-0000A20E0000}"/>
    <cellStyle name="Normal 3 6 7" xfId="749" xr:uid="{00000000-0005-0000-0000-0000A30E0000}"/>
    <cellStyle name="Normal 3 6 7 2" xfId="1453" xr:uid="{00000000-0005-0000-0000-0000A40E0000}"/>
    <cellStyle name="Normal 3 6 7 2 2" xfId="2279" xr:uid="{00000000-0005-0000-0000-0000A50E0000}"/>
    <cellStyle name="Normal 3 6 7 2 3" xfId="3885" xr:uid="{00000000-0005-0000-0000-0000A60E0000}"/>
    <cellStyle name="Normal 3 6 7 2 4" xfId="4777" xr:uid="{00000000-0005-0000-0000-0000A70E0000}"/>
    <cellStyle name="Normal 3 6 7 3" xfId="960" xr:uid="{00000000-0005-0000-0000-0000A80E0000}"/>
    <cellStyle name="Normal 3 6 7 3 2" xfId="3394" xr:uid="{00000000-0005-0000-0000-0000A90E0000}"/>
    <cellStyle name="Normal 3 6 7 4" xfId="1797" xr:uid="{00000000-0005-0000-0000-0000AA0E0000}"/>
    <cellStyle name="Normal 3 6 7 5" xfId="3183" xr:uid="{00000000-0005-0000-0000-0000AB0E0000}"/>
    <cellStyle name="Normal 3 6 7 6" xfId="4295" xr:uid="{00000000-0005-0000-0000-0000AC0E0000}"/>
    <cellStyle name="Normal 3 6 7 7" xfId="5558" xr:uid="{00000000-0005-0000-0000-0000AD0E0000}"/>
    <cellStyle name="Normal 3 6 7 8" xfId="5925" xr:uid="{00000000-0005-0000-0000-0000AE0E0000}"/>
    <cellStyle name="Normal 3 6 7 9" xfId="6295" xr:uid="{00000000-0005-0000-0000-0000AF0E0000}"/>
    <cellStyle name="Normal 3 6 8" xfId="1213" xr:uid="{00000000-0005-0000-0000-0000B00E0000}"/>
    <cellStyle name="Normal 3 6 8 2" xfId="2039" xr:uid="{00000000-0005-0000-0000-0000B10E0000}"/>
    <cellStyle name="Normal 3 6 8 3" xfId="3645" xr:uid="{00000000-0005-0000-0000-0000B20E0000}"/>
    <cellStyle name="Normal 3 6 8 4" xfId="4537" xr:uid="{00000000-0005-0000-0000-0000B30E0000}"/>
    <cellStyle name="Normal 3 6 9" xfId="1313" xr:uid="{00000000-0005-0000-0000-0000B40E0000}"/>
    <cellStyle name="Normal 3 6 9 2" xfId="2139" xr:uid="{00000000-0005-0000-0000-0000B50E0000}"/>
    <cellStyle name="Normal 3 6 9 3" xfId="3745" xr:uid="{00000000-0005-0000-0000-0000B60E0000}"/>
    <cellStyle name="Normal 3 6 9 4" xfId="4637" xr:uid="{00000000-0005-0000-0000-0000B70E0000}"/>
    <cellStyle name="Normal 3 7" xfId="175" xr:uid="{00000000-0005-0000-0000-0000B80E0000}"/>
    <cellStyle name="Normal 3 7 10" xfId="1670" xr:uid="{00000000-0005-0000-0000-0000B90E0000}"/>
    <cellStyle name="Normal 3 7 10 2" xfId="2496" xr:uid="{00000000-0005-0000-0000-0000BA0E0000}"/>
    <cellStyle name="Normal 3 7 10 3" xfId="4102" xr:uid="{00000000-0005-0000-0000-0000BB0E0000}"/>
    <cellStyle name="Normal 3 7 10 4" xfId="4994" xr:uid="{00000000-0005-0000-0000-0000BC0E0000}"/>
    <cellStyle name="Normal 3 7 11" xfId="872" xr:uid="{00000000-0005-0000-0000-0000BD0E0000}"/>
    <cellStyle name="Normal 3 7 11 2" xfId="3306" xr:uid="{00000000-0005-0000-0000-0000BE0E0000}"/>
    <cellStyle name="Normal 3 7 12" xfId="1712" xr:uid="{00000000-0005-0000-0000-0000BF0E0000}"/>
    <cellStyle name="Normal 3 7 12 2" xfId="2919" xr:uid="{00000000-0005-0000-0000-0000C00E0000}"/>
    <cellStyle name="Normal 3 7 13" xfId="2536" xr:uid="{00000000-0005-0000-0000-0000C10E0000}"/>
    <cellStyle name="Normal 3 7 14" xfId="4210" xr:uid="{00000000-0005-0000-0000-0000C20E0000}"/>
    <cellStyle name="Normal 3 7 15" xfId="5044" xr:uid="{00000000-0005-0000-0000-0000C30E0000}"/>
    <cellStyle name="Normal 3 7 16" xfId="5684" xr:uid="{00000000-0005-0000-0000-0000C40E0000}"/>
    <cellStyle name="Normal 3 7 17" xfId="6052" xr:uid="{00000000-0005-0000-0000-0000C50E0000}"/>
    <cellStyle name="Normal 3 7 2" xfId="222" xr:uid="{00000000-0005-0000-0000-0000C60E0000}"/>
    <cellStyle name="Normal 3 7 2 10" xfId="1720" xr:uid="{00000000-0005-0000-0000-0000C70E0000}"/>
    <cellStyle name="Normal 3 7 2 10 2" xfId="2962" xr:uid="{00000000-0005-0000-0000-0000C80E0000}"/>
    <cellStyle name="Normal 3 7 2 11" xfId="2547" xr:uid="{00000000-0005-0000-0000-0000C90E0000}"/>
    <cellStyle name="Normal 3 7 2 12" xfId="4218" xr:uid="{00000000-0005-0000-0000-0000CA0E0000}"/>
    <cellStyle name="Normal 3 7 2 13" xfId="5088" xr:uid="{00000000-0005-0000-0000-0000CB0E0000}"/>
    <cellStyle name="Normal 3 7 2 14" xfId="5719" xr:uid="{00000000-0005-0000-0000-0000CC0E0000}"/>
    <cellStyle name="Normal 3 7 2 15" xfId="6087" xr:uid="{00000000-0005-0000-0000-0000CD0E0000}"/>
    <cellStyle name="Normal 3 7 2 2" xfId="289" xr:uid="{00000000-0005-0000-0000-0000CE0E0000}"/>
    <cellStyle name="Normal 3 7 2 2 10" xfId="5155" xr:uid="{00000000-0005-0000-0000-0000CF0E0000}"/>
    <cellStyle name="Normal 3 7 2 2 11" xfId="5784" xr:uid="{00000000-0005-0000-0000-0000D00E0000}"/>
    <cellStyle name="Normal 3 7 2 2 12" xfId="6152" xr:uid="{00000000-0005-0000-0000-0000D10E0000}"/>
    <cellStyle name="Normal 3 7 2 2 2" xfId="399" xr:uid="{00000000-0005-0000-0000-0000D20E0000}"/>
    <cellStyle name="Normal 3 7 2 2 2 10" xfId="6215" xr:uid="{00000000-0005-0000-0000-0000D30E0000}"/>
    <cellStyle name="Normal 3 7 2 2 2 2" xfId="1113" xr:uid="{00000000-0005-0000-0000-0000D40E0000}"/>
    <cellStyle name="Normal 3 7 2 2 2 2 2" xfId="1947" xr:uid="{00000000-0005-0000-0000-0000D50E0000}"/>
    <cellStyle name="Normal 3 7 2 2 2 2 3" xfId="3547" xr:uid="{00000000-0005-0000-0000-0000D60E0000}"/>
    <cellStyle name="Normal 3 7 2 2 2 2 4" xfId="4445" xr:uid="{00000000-0005-0000-0000-0000D70E0000}"/>
    <cellStyle name="Normal 3 7 2 2 2 3" xfId="1599" xr:uid="{00000000-0005-0000-0000-0000D80E0000}"/>
    <cellStyle name="Normal 3 7 2 2 2 3 2" xfId="2425" xr:uid="{00000000-0005-0000-0000-0000D90E0000}"/>
    <cellStyle name="Normal 3 7 2 2 2 3 3" xfId="4031" xr:uid="{00000000-0005-0000-0000-0000DA0E0000}"/>
    <cellStyle name="Normal 3 7 2 2 2 3 4" xfId="4923" xr:uid="{00000000-0005-0000-0000-0000DB0E0000}"/>
    <cellStyle name="Normal 3 7 2 2 2 4" xfId="930" xr:uid="{00000000-0005-0000-0000-0000DC0E0000}"/>
    <cellStyle name="Normal 3 7 2 2 2 4 2" xfId="3364" xr:uid="{00000000-0005-0000-0000-0000DD0E0000}"/>
    <cellStyle name="Normal 3 7 2 2 2 5" xfId="1768" xr:uid="{00000000-0005-0000-0000-0000DE0E0000}"/>
    <cellStyle name="Normal 3 7 2 2 2 6" xfId="3096" xr:uid="{00000000-0005-0000-0000-0000DF0E0000}"/>
    <cellStyle name="Normal 3 7 2 2 2 7" xfId="4266" xr:uid="{00000000-0005-0000-0000-0000E00E0000}"/>
    <cellStyle name="Normal 3 7 2 2 2 8" xfId="5291" xr:uid="{00000000-0005-0000-0000-0000E10E0000}"/>
    <cellStyle name="Normal 3 7 2 2 2 9" xfId="5846" xr:uid="{00000000-0005-0000-0000-0000E20E0000}"/>
    <cellStyle name="Normal 3 7 2 2 3" xfId="845" xr:uid="{00000000-0005-0000-0000-0000E30E0000}"/>
    <cellStyle name="Normal 3 7 2 2 3 2" xfId="1059" xr:uid="{00000000-0005-0000-0000-0000E40E0000}"/>
    <cellStyle name="Normal 3 7 2 2 3 2 2" xfId="3493" xr:uid="{00000000-0005-0000-0000-0000E50E0000}"/>
    <cellStyle name="Normal 3 7 2 2 3 3" xfId="1893" xr:uid="{00000000-0005-0000-0000-0000E60E0000}"/>
    <cellStyle name="Normal 3 7 2 2 3 4" xfId="3279" xr:uid="{00000000-0005-0000-0000-0000E70E0000}"/>
    <cellStyle name="Normal 3 7 2 2 3 5" xfId="4391" xr:uid="{00000000-0005-0000-0000-0000E80E0000}"/>
    <cellStyle name="Normal 3 7 2 2 3 6" xfId="5654" xr:uid="{00000000-0005-0000-0000-0000E90E0000}"/>
    <cellStyle name="Normal 3 7 2 2 3 7" xfId="6021" xr:uid="{00000000-0005-0000-0000-0000EA0E0000}"/>
    <cellStyle name="Normal 3 7 2 2 3 8" xfId="6391" xr:uid="{00000000-0005-0000-0000-0000EB0E0000}"/>
    <cellStyle name="Normal 3 7 2 2 4" xfId="1549" xr:uid="{00000000-0005-0000-0000-0000EC0E0000}"/>
    <cellStyle name="Normal 3 7 2 2 4 2" xfId="2375" xr:uid="{00000000-0005-0000-0000-0000ED0E0000}"/>
    <cellStyle name="Normal 3 7 2 2 4 3" xfId="3981" xr:uid="{00000000-0005-0000-0000-0000EE0E0000}"/>
    <cellStyle name="Normal 3 7 2 2 4 4" xfId="4873" xr:uid="{00000000-0005-0000-0000-0000EF0E0000}"/>
    <cellStyle name="Normal 3 7 2 2 5" xfId="1694" xr:uid="{00000000-0005-0000-0000-0000F00E0000}"/>
    <cellStyle name="Normal 3 7 2 2 5 2" xfId="2520" xr:uid="{00000000-0005-0000-0000-0000F10E0000}"/>
    <cellStyle name="Normal 3 7 2 2 5 3" xfId="4126" xr:uid="{00000000-0005-0000-0000-0000F20E0000}"/>
    <cellStyle name="Normal 3 7 2 2 5 4" xfId="5018" xr:uid="{00000000-0005-0000-0000-0000F30E0000}"/>
    <cellStyle name="Normal 3 7 2 2 6" xfId="897" xr:uid="{00000000-0005-0000-0000-0000F40E0000}"/>
    <cellStyle name="Normal 3 7 2 2 6 2" xfId="3331" xr:uid="{00000000-0005-0000-0000-0000F50E0000}"/>
    <cellStyle name="Normal 3 7 2 2 7" xfId="1736" xr:uid="{00000000-0005-0000-0000-0000F60E0000}"/>
    <cellStyle name="Normal 3 7 2 2 7 2" xfId="3029" xr:uid="{00000000-0005-0000-0000-0000F70E0000}"/>
    <cellStyle name="Normal 3 7 2 2 8" xfId="2612" xr:uid="{00000000-0005-0000-0000-0000F80E0000}"/>
    <cellStyle name="Normal 3 7 2 2 9" xfId="4234" xr:uid="{00000000-0005-0000-0000-0000F90E0000}"/>
    <cellStyle name="Normal 3 7 2 3" xfId="323" xr:uid="{00000000-0005-0000-0000-0000FA0E0000}"/>
    <cellStyle name="Normal 3 7 2 3 10" xfId="6198" xr:uid="{00000000-0005-0000-0000-0000FB0E0000}"/>
    <cellStyle name="Normal 3 7 2 3 2" xfId="1095" xr:uid="{00000000-0005-0000-0000-0000FC0E0000}"/>
    <cellStyle name="Normal 3 7 2 3 2 2" xfId="1929" xr:uid="{00000000-0005-0000-0000-0000FD0E0000}"/>
    <cellStyle name="Normal 3 7 2 3 2 3" xfId="3529" xr:uid="{00000000-0005-0000-0000-0000FE0E0000}"/>
    <cellStyle name="Normal 3 7 2 3 2 4" xfId="4427" xr:uid="{00000000-0005-0000-0000-0000FF0E0000}"/>
    <cellStyle name="Normal 3 7 2 3 3" xfId="1583" xr:uid="{00000000-0005-0000-0000-0000000F0000}"/>
    <cellStyle name="Normal 3 7 2 3 3 2" xfId="2409" xr:uid="{00000000-0005-0000-0000-0000010F0000}"/>
    <cellStyle name="Normal 3 7 2 3 3 3" xfId="4015" xr:uid="{00000000-0005-0000-0000-0000020F0000}"/>
    <cellStyle name="Normal 3 7 2 3 3 4" xfId="4907" xr:uid="{00000000-0005-0000-0000-0000030F0000}"/>
    <cellStyle name="Normal 3 7 2 3 4" xfId="913" xr:uid="{00000000-0005-0000-0000-0000040F0000}"/>
    <cellStyle name="Normal 3 7 2 3 4 2" xfId="3347" xr:uid="{00000000-0005-0000-0000-0000050F0000}"/>
    <cellStyle name="Normal 3 7 2 3 5" xfId="1752" xr:uid="{00000000-0005-0000-0000-0000060F0000}"/>
    <cellStyle name="Normal 3 7 2 3 6" xfId="3075" xr:uid="{00000000-0005-0000-0000-0000070F0000}"/>
    <cellStyle name="Normal 3 7 2 3 7" xfId="4250" xr:uid="{00000000-0005-0000-0000-0000080F0000}"/>
    <cellStyle name="Normal 3 7 2 3 8" xfId="5229" xr:uid="{00000000-0005-0000-0000-0000090F0000}"/>
    <cellStyle name="Normal 3 7 2 3 9" xfId="5830" xr:uid="{00000000-0005-0000-0000-00000A0F0000}"/>
    <cellStyle name="Normal 3 7 2 4" xfId="780" xr:uid="{00000000-0005-0000-0000-00000B0F0000}"/>
    <cellStyle name="Normal 3 7 2 4 2" xfId="1484" xr:uid="{00000000-0005-0000-0000-00000C0F0000}"/>
    <cellStyle name="Normal 3 7 2 4 2 2" xfId="2310" xr:uid="{00000000-0005-0000-0000-00000D0F0000}"/>
    <cellStyle name="Normal 3 7 2 4 2 3" xfId="3916" xr:uid="{00000000-0005-0000-0000-00000E0F0000}"/>
    <cellStyle name="Normal 3 7 2 4 2 4" xfId="4808" xr:uid="{00000000-0005-0000-0000-00000F0F0000}"/>
    <cellStyle name="Normal 3 7 2 4 3" xfId="994" xr:uid="{00000000-0005-0000-0000-0000100F0000}"/>
    <cellStyle name="Normal 3 7 2 4 3 2" xfId="3428" xr:uid="{00000000-0005-0000-0000-0000110F0000}"/>
    <cellStyle name="Normal 3 7 2 4 4" xfId="1828" xr:uid="{00000000-0005-0000-0000-0000120F0000}"/>
    <cellStyle name="Normal 3 7 2 4 5" xfId="3214" xr:uid="{00000000-0005-0000-0000-0000130F0000}"/>
    <cellStyle name="Normal 3 7 2 4 6" xfId="4326" xr:uid="{00000000-0005-0000-0000-0000140F0000}"/>
    <cellStyle name="Normal 3 7 2 4 7" xfId="5589" xr:uid="{00000000-0005-0000-0000-0000150F0000}"/>
    <cellStyle name="Normal 3 7 2 4 8" xfId="5956" xr:uid="{00000000-0005-0000-0000-0000160F0000}"/>
    <cellStyle name="Normal 3 7 2 4 9" xfId="6326" xr:uid="{00000000-0005-0000-0000-0000170F0000}"/>
    <cellStyle name="Normal 3 7 2 5" xfId="1234" xr:uid="{00000000-0005-0000-0000-0000180F0000}"/>
    <cellStyle name="Normal 3 7 2 5 2" xfId="2060" xr:uid="{00000000-0005-0000-0000-0000190F0000}"/>
    <cellStyle name="Normal 3 7 2 5 3" xfId="3666" xr:uid="{00000000-0005-0000-0000-00001A0F0000}"/>
    <cellStyle name="Normal 3 7 2 5 4" xfId="4558" xr:uid="{00000000-0005-0000-0000-00001B0F0000}"/>
    <cellStyle name="Normal 3 7 2 6" xfId="1334" xr:uid="{00000000-0005-0000-0000-00001C0F0000}"/>
    <cellStyle name="Normal 3 7 2 6 2" xfId="2160" xr:uid="{00000000-0005-0000-0000-00001D0F0000}"/>
    <cellStyle name="Normal 3 7 2 6 3" xfId="3766" xr:uid="{00000000-0005-0000-0000-00001E0F0000}"/>
    <cellStyle name="Normal 3 7 2 6 4" xfId="4658" xr:uid="{00000000-0005-0000-0000-00001F0F0000}"/>
    <cellStyle name="Normal 3 7 2 7" xfId="1396" xr:uid="{00000000-0005-0000-0000-0000200F0000}"/>
    <cellStyle name="Normal 3 7 2 7 2" xfId="2222" xr:uid="{00000000-0005-0000-0000-0000210F0000}"/>
    <cellStyle name="Normal 3 7 2 7 3" xfId="3828" xr:uid="{00000000-0005-0000-0000-0000220F0000}"/>
    <cellStyle name="Normal 3 7 2 7 4" xfId="4720" xr:uid="{00000000-0005-0000-0000-0000230F0000}"/>
    <cellStyle name="Normal 3 7 2 8" xfId="1678" xr:uid="{00000000-0005-0000-0000-0000240F0000}"/>
    <cellStyle name="Normal 3 7 2 8 2" xfId="2504" xr:uid="{00000000-0005-0000-0000-0000250F0000}"/>
    <cellStyle name="Normal 3 7 2 8 3" xfId="4110" xr:uid="{00000000-0005-0000-0000-0000260F0000}"/>
    <cellStyle name="Normal 3 7 2 8 4" xfId="5002" xr:uid="{00000000-0005-0000-0000-0000270F0000}"/>
    <cellStyle name="Normal 3 7 2 9" xfId="880" xr:uid="{00000000-0005-0000-0000-0000280F0000}"/>
    <cellStyle name="Normal 3 7 2 9 2" xfId="3314" xr:uid="{00000000-0005-0000-0000-0000290F0000}"/>
    <cellStyle name="Normal 3 7 3" xfId="211" xr:uid="{00000000-0005-0000-0000-00002A0F0000}"/>
    <cellStyle name="Normal 3 7 3 10" xfId="1728" xr:uid="{00000000-0005-0000-0000-00002B0F0000}"/>
    <cellStyle name="Normal 3 7 3 10 2" xfId="2951" xr:uid="{00000000-0005-0000-0000-00002C0F0000}"/>
    <cellStyle name="Normal 3 7 3 11" xfId="2604" xr:uid="{00000000-0005-0000-0000-00002D0F0000}"/>
    <cellStyle name="Normal 3 7 3 12" xfId="4226" xr:uid="{00000000-0005-0000-0000-00002E0F0000}"/>
    <cellStyle name="Normal 3 7 3 13" xfId="5077" xr:uid="{00000000-0005-0000-0000-00002F0F0000}"/>
    <cellStyle name="Normal 3 7 3 14" xfId="5709" xr:uid="{00000000-0005-0000-0000-0000300F0000}"/>
    <cellStyle name="Normal 3 7 3 15" xfId="6077" xr:uid="{00000000-0005-0000-0000-0000310F0000}"/>
    <cellStyle name="Normal 3 7 3 2" xfId="279" xr:uid="{00000000-0005-0000-0000-0000320F0000}"/>
    <cellStyle name="Normal 3 7 3 2 10" xfId="6142" xr:uid="{00000000-0005-0000-0000-0000330F0000}"/>
    <cellStyle name="Normal 3 7 3 2 2" xfId="835" xr:uid="{00000000-0005-0000-0000-0000340F0000}"/>
    <cellStyle name="Normal 3 7 3 2 2 2" xfId="1049" xr:uid="{00000000-0005-0000-0000-0000350F0000}"/>
    <cellStyle name="Normal 3 7 3 2 2 2 2" xfId="3483" xr:uid="{00000000-0005-0000-0000-0000360F0000}"/>
    <cellStyle name="Normal 3 7 3 2 2 3" xfId="1883" xr:uid="{00000000-0005-0000-0000-0000370F0000}"/>
    <cellStyle name="Normal 3 7 3 2 2 4" xfId="3269" xr:uid="{00000000-0005-0000-0000-0000380F0000}"/>
    <cellStyle name="Normal 3 7 3 2 2 5" xfId="4381" xr:uid="{00000000-0005-0000-0000-0000390F0000}"/>
    <cellStyle name="Normal 3 7 3 2 2 6" xfId="5644" xr:uid="{00000000-0005-0000-0000-00003A0F0000}"/>
    <cellStyle name="Normal 3 7 3 2 2 7" xfId="6011" xr:uid="{00000000-0005-0000-0000-00003B0F0000}"/>
    <cellStyle name="Normal 3 7 3 2 2 8" xfId="6381" xr:uid="{00000000-0005-0000-0000-00003C0F0000}"/>
    <cellStyle name="Normal 3 7 3 2 3" xfId="1539" xr:uid="{00000000-0005-0000-0000-00003D0F0000}"/>
    <cellStyle name="Normal 3 7 3 2 3 2" xfId="2365" xr:uid="{00000000-0005-0000-0000-00003E0F0000}"/>
    <cellStyle name="Normal 3 7 3 2 3 3" xfId="3971" xr:uid="{00000000-0005-0000-0000-00003F0F0000}"/>
    <cellStyle name="Normal 3 7 3 2 3 4" xfId="4863" xr:uid="{00000000-0005-0000-0000-0000400F0000}"/>
    <cellStyle name="Normal 3 7 3 2 4" xfId="922" xr:uid="{00000000-0005-0000-0000-0000410F0000}"/>
    <cellStyle name="Normal 3 7 3 2 4 2" xfId="3356" xr:uid="{00000000-0005-0000-0000-0000420F0000}"/>
    <cellStyle name="Normal 3 7 3 2 5" xfId="1760" xr:uid="{00000000-0005-0000-0000-0000430F0000}"/>
    <cellStyle name="Normal 3 7 3 2 6" xfId="3019" xr:uid="{00000000-0005-0000-0000-0000440F0000}"/>
    <cellStyle name="Normal 3 7 3 2 7" xfId="4258" xr:uid="{00000000-0005-0000-0000-0000450F0000}"/>
    <cellStyle name="Normal 3 7 3 2 8" xfId="5145" xr:uid="{00000000-0005-0000-0000-0000460F0000}"/>
    <cellStyle name="Normal 3 7 3 2 9" xfId="5774" xr:uid="{00000000-0005-0000-0000-0000470F0000}"/>
    <cellStyle name="Normal 3 7 3 3" xfId="391" xr:uid="{00000000-0005-0000-0000-0000480F0000}"/>
    <cellStyle name="Normal 3 7 3 3 2" xfId="1591" xr:uid="{00000000-0005-0000-0000-0000490F0000}"/>
    <cellStyle name="Normal 3 7 3 3 2 2" xfId="2417" xr:uid="{00000000-0005-0000-0000-00004A0F0000}"/>
    <cellStyle name="Normal 3 7 3 3 2 3" xfId="4023" xr:uid="{00000000-0005-0000-0000-00004B0F0000}"/>
    <cellStyle name="Normal 3 7 3 3 2 4" xfId="4915" xr:uid="{00000000-0005-0000-0000-00004C0F0000}"/>
    <cellStyle name="Normal 3 7 3 3 3" xfId="1105" xr:uid="{00000000-0005-0000-0000-00004D0F0000}"/>
    <cellStyle name="Normal 3 7 3 3 3 2" xfId="3539" xr:uid="{00000000-0005-0000-0000-00004E0F0000}"/>
    <cellStyle name="Normal 3 7 3 3 4" xfId="1939" xr:uid="{00000000-0005-0000-0000-00004F0F0000}"/>
    <cellStyle name="Normal 3 7 3 3 5" xfId="3088" xr:uid="{00000000-0005-0000-0000-0000500F0000}"/>
    <cellStyle name="Normal 3 7 3 3 6" xfId="4437" xr:uid="{00000000-0005-0000-0000-0000510F0000}"/>
    <cellStyle name="Normal 3 7 3 3 7" xfId="5283" xr:uid="{00000000-0005-0000-0000-0000520F0000}"/>
    <cellStyle name="Normal 3 7 3 3 8" xfId="5838" xr:uid="{00000000-0005-0000-0000-0000530F0000}"/>
    <cellStyle name="Normal 3 7 3 3 9" xfId="6207" xr:uid="{00000000-0005-0000-0000-0000540F0000}"/>
    <cellStyle name="Normal 3 7 3 4" xfId="770" xr:uid="{00000000-0005-0000-0000-0000550F0000}"/>
    <cellStyle name="Normal 3 7 3 4 2" xfId="1474" xr:uid="{00000000-0005-0000-0000-0000560F0000}"/>
    <cellStyle name="Normal 3 7 3 4 2 2" xfId="2300" xr:uid="{00000000-0005-0000-0000-0000570F0000}"/>
    <cellStyle name="Normal 3 7 3 4 2 3" xfId="3906" xr:uid="{00000000-0005-0000-0000-0000580F0000}"/>
    <cellStyle name="Normal 3 7 3 4 2 4" xfId="4798" xr:uid="{00000000-0005-0000-0000-0000590F0000}"/>
    <cellStyle name="Normal 3 7 3 4 3" xfId="984" xr:uid="{00000000-0005-0000-0000-00005A0F0000}"/>
    <cellStyle name="Normal 3 7 3 4 3 2" xfId="3418" xr:uid="{00000000-0005-0000-0000-00005B0F0000}"/>
    <cellStyle name="Normal 3 7 3 4 4" xfId="1818" xr:uid="{00000000-0005-0000-0000-00005C0F0000}"/>
    <cellStyle name="Normal 3 7 3 4 5" xfId="3204" xr:uid="{00000000-0005-0000-0000-00005D0F0000}"/>
    <cellStyle name="Normal 3 7 3 4 6" xfId="4316" xr:uid="{00000000-0005-0000-0000-00005E0F0000}"/>
    <cellStyle name="Normal 3 7 3 4 7" xfId="5579" xr:uid="{00000000-0005-0000-0000-00005F0F0000}"/>
    <cellStyle name="Normal 3 7 3 4 8" xfId="5946" xr:uid="{00000000-0005-0000-0000-0000600F0000}"/>
    <cellStyle name="Normal 3 7 3 4 9" xfId="6316" xr:uid="{00000000-0005-0000-0000-0000610F0000}"/>
    <cellStyle name="Normal 3 7 3 5" xfId="1261" xr:uid="{00000000-0005-0000-0000-0000620F0000}"/>
    <cellStyle name="Normal 3 7 3 5 2" xfId="2087" xr:uid="{00000000-0005-0000-0000-0000630F0000}"/>
    <cellStyle name="Normal 3 7 3 5 3" xfId="3693" xr:uid="{00000000-0005-0000-0000-0000640F0000}"/>
    <cellStyle name="Normal 3 7 3 5 4" xfId="4585" xr:uid="{00000000-0005-0000-0000-0000650F0000}"/>
    <cellStyle name="Normal 3 7 3 6" xfId="1361" xr:uid="{00000000-0005-0000-0000-0000660F0000}"/>
    <cellStyle name="Normal 3 7 3 6 2" xfId="2187" xr:uid="{00000000-0005-0000-0000-0000670F0000}"/>
    <cellStyle name="Normal 3 7 3 6 3" xfId="3793" xr:uid="{00000000-0005-0000-0000-0000680F0000}"/>
    <cellStyle name="Normal 3 7 3 6 4" xfId="4685" xr:uid="{00000000-0005-0000-0000-0000690F0000}"/>
    <cellStyle name="Normal 3 7 3 7" xfId="1423" xr:uid="{00000000-0005-0000-0000-00006A0F0000}"/>
    <cellStyle name="Normal 3 7 3 7 2" xfId="2249" xr:uid="{00000000-0005-0000-0000-00006B0F0000}"/>
    <cellStyle name="Normal 3 7 3 7 3" xfId="3855" xr:uid="{00000000-0005-0000-0000-00006C0F0000}"/>
    <cellStyle name="Normal 3 7 3 7 4" xfId="4747" xr:uid="{00000000-0005-0000-0000-00006D0F0000}"/>
    <cellStyle name="Normal 3 7 3 8" xfId="1686" xr:uid="{00000000-0005-0000-0000-00006E0F0000}"/>
    <cellStyle name="Normal 3 7 3 8 2" xfId="2512" xr:uid="{00000000-0005-0000-0000-00006F0F0000}"/>
    <cellStyle name="Normal 3 7 3 8 3" xfId="4118" xr:uid="{00000000-0005-0000-0000-0000700F0000}"/>
    <cellStyle name="Normal 3 7 3 8 4" xfId="5010" xr:uid="{00000000-0005-0000-0000-0000710F0000}"/>
    <cellStyle name="Normal 3 7 3 9" xfId="889" xr:uid="{00000000-0005-0000-0000-0000720F0000}"/>
    <cellStyle name="Normal 3 7 3 9 2" xfId="3323" xr:uid="{00000000-0005-0000-0000-0000730F0000}"/>
    <cellStyle name="Normal 3 7 4" xfId="254" xr:uid="{00000000-0005-0000-0000-0000740F0000}"/>
    <cellStyle name="Normal 3 7 4 10" xfId="6117" xr:uid="{00000000-0005-0000-0000-0000750F0000}"/>
    <cellStyle name="Normal 3 7 4 2" xfId="810" xr:uid="{00000000-0005-0000-0000-0000760F0000}"/>
    <cellStyle name="Normal 3 7 4 2 2" xfId="1024" xr:uid="{00000000-0005-0000-0000-0000770F0000}"/>
    <cellStyle name="Normal 3 7 4 2 2 2" xfId="3458" xr:uid="{00000000-0005-0000-0000-0000780F0000}"/>
    <cellStyle name="Normal 3 7 4 2 3" xfId="1858" xr:uid="{00000000-0005-0000-0000-0000790F0000}"/>
    <cellStyle name="Normal 3 7 4 2 4" xfId="3244" xr:uid="{00000000-0005-0000-0000-00007A0F0000}"/>
    <cellStyle name="Normal 3 7 4 2 5" xfId="4356" xr:uid="{00000000-0005-0000-0000-00007B0F0000}"/>
    <cellStyle name="Normal 3 7 4 2 6" xfId="5619" xr:uid="{00000000-0005-0000-0000-00007C0F0000}"/>
    <cellStyle name="Normal 3 7 4 2 7" xfId="5986" xr:uid="{00000000-0005-0000-0000-00007D0F0000}"/>
    <cellStyle name="Normal 3 7 4 2 8" xfId="6356" xr:uid="{00000000-0005-0000-0000-00007E0F0000}"/>
    <cellStyle name="Normal 3 7 4 3" xfId="1514" xr:uid="{00000000-0005-0000-0000-00007F0F0000}"/>
    <cellStyle name="Normal 3 7 4 3 2" xfId="2340" xr:uid="{00000000-0005-0000-0000-0000800F0000}"/>
    <cellStyle name="Normal 3 7 4 3 3" xfId="3946" xr:uid="{00000000-0005-0000-0000-0000810F0000}"/>
    <cellStyle name="Normal 3 7 4 3 4" xfId="4838" xr:uid="{00000000-0005-0000-0000-0000820F0000}"/>
    <cellStyle name="Normal 3 7 4 4" xfId="905" xr:uid="{00000000-0005-0000-0000-0000830F0000}"/>
    <cellStyle name="Normal 3 7 4 4 2" xfId="3339" xr:uid="{00000000-0005-0000-0000-0000840F0000}"/>
    <cellStyle name="Normal 3 7 4 5" xfId="1744" xr:uid="{00000000-0005-0000-0000-0000850F0000}"/>
    <cellStyle name="Normal 3 7 4 6" xfId="2994" xr:uid="{00000000-0005-0000-0000-0000860F0000}"/>
    <cellStyle name="Normal 3 7 4 7" xfId="4242" xr:uid="{00000000-0005-0000-0000-0000870F0000}"/>
    <cellStyle name="Normal 3 7 4 8" xfId="5120" xr:uid="{00000000-0005-0000-0000-0000880F0000}"/>
    <cellStyle name="Normal 3 7 4 9" xfId="5749" xr:uid="{00000000-0005-0000-0000-0000890F0000}"/>
    <cellStyle name="Normal 3 7 5" xfId="315" xr:uid="{00000000-0005-0000-0000-00008A0F0000}"/>
    <cellStyle name="Normal 3 7 5 2" xfId="1575" xr:uid="{00000000-0005-0000-0000-00008B0F0000}"/>
    <cellStyle name="Normal 3 7 5 2 2" xfId="2401" xr:uid="{00000000-0005-0000-0000-00008C0F0000}"/>
    <cellStyle name="Normal 3 7 5 2 3" xfId="4007" xr:uid="{00000000-0005-0000-0000-00008D0F0000}"/>
    <cellStyle name="Normal 3 7 5 2 4" xfId="4899" xr:uid="{00000000-0005-0000-0000-00008E0F0000}"/>
    <cellStyle name="Normal 3 7 5 3" xfId="1087" xr:uid="{00000000-0005-0000-0000-00008F0F0000}"/>
    <cellStyle name="Normal 3 7 5 3 2" xfId="3521" xr:uid="{00000000-0005-0000-0000-0000900F0000}"/>
    <cellStyle name="Normal 3 7 5 4" xfId="1921" xr:uid="{00000000-0005-0000-0000-0000910F0000}"/>
    <cellStyle name="Normal 3 7 5 5" xfId="3067" xr:uid="{00000000-0005-0000-0000-0000920F0000}"/>
    <cellStyle name="Normal 3 7 5 6" xfId="4419" xr:uid="{00000000-0005-0000-0000-0000930F0000}"/>
    <cellStyle name="Normal 3 7 5 7" xfId="5221" xr:uid="{00000000-0005-0000-0000-0000940F0000}"/>
    <cellStyle name="Normal 3 7 5 8" xfId="5822" xr:uid="{00000000-0005-0000-0000-0000950F0000}"/>
    <cellStyle name="Normal 3 7 5 9" xfId="6190" xr:uid="{00000000-0005-0000-0000-0000960F0000}"/>
    <cellStyle name="Normal 3 7 6" xfId="745" xr:uid="{00000000-0005-0000-0000-0000970F0000}"/>
    <cellStyle name="Normal 3 7 6 2" xfId="1449" xr:uid="{00000000-0005-0000-0000-0000980F0000}"/>
    <cellStyle name="Normal 3 7 6 2 2" xfId="2275" xr:uid="{00000000-0005-0000-0000-0000990F0000}"/>
    <cellStyle name="Normal 3 7 6 2 3" xfId="3881" xr:uid="{00000000-0005-0000-0000-00009A0F0000}"/>
    <cellStyle name="Normal 3 7 6 2 4" xfId="4773" xr:uid="{00000000-0005-0000-0000-00009B0F0000}"/>
    <cellStyle name="Normal 3 7 6 3" xfId="956" xr:uid="{00000000-0005-0000-0000-00009C0F0000}"/>
    <cellStyle name="Normal 3 7 6 3 2" xfId="3390" xr:uid="{00000000-0005-0000-0000-00009D0F0000}"/>
    <cellStyle name="Normal 3 7 6 4" xfId="1793" xr:uid="{00000000-0005-0000-0000-00009E0F0000}"/>
    <cellStyle name="Normal 3 7 6 5" xfId="3179" xr:uid="{00000000-0005-0000-0000-00009F0F0000}"/>
    <cellStyle name="Normal 3 7 6 6" xfId="4291" xr:uid="{00000000-0005-0000-0000-0000A00F0000}"/>
    <cellStyle name="Normal 3 7 6 7" xfId="5554" xr:uid="{00000000-0005-0000-0000-0000A10F0000}"/>
    <cellStyle name="Normal 3 7 6 8" xfId="5921" xr:uid="{00000000-0005-0000-0000-0000A20F0000}"/>
    <cellStyle name="Normal 3 7 6 9" xfId="6291" xr:uid="{00000000-0005-0000-0000-0000A30F0000}"/>
    <cellStyle name="Normal 3 7 7" xfId="1223" xr:uid="{00000000-0005-0000-0000-0000A40F0000}"/>
    <cellStyle name="Normal 3 7 7 2" xfId="2049" xr:uid="{00000000-0005-0000-0000-0000A50F0000}"/>
    <cellStyle name="Normal 3 7 7 3" xfId="3655" xr:uid="{00000000-0005-0000-0000-0000A60F0000}"/>
    <cellStyle name="Normal 3 7 7 4" xfId="4547" xr:uid="{00000000-0005-0000-0000-0000A70F0000}"/>
    <cellStyle name="Normal 3 7 8" xfId="1323" xr:uid="{00000000-0005-0000-0000-0000A80F0000}"/>
    <cellStyle name="Normal 3 7 8 2" xfId="2149" xr:uid="{00000000-0005-0000-0000-0000A90F0000}"/>
    <cellStyle name="Normal 3 7 8 3" xfId="3755" xr:uid="{00000000-0005-0000-0000-0000AA0F0000}"/>
    <cellStyle name="Normal 3 7 8 4" xfId="4647" xr:uid="{00000000-0005-0000-0000-0000AB0F0000}"/>
    <cellStyle name="Normal 3 7 9" xfId="1385" xr:uid="{00000000-0005-0000-0000-0000AC0F0000}"/>
    <cellStyle name="Normal 3 7 9 2" xfId="2211" xr:uid="{00000000-0005-0000-0000-0000AD0F0000}"/>
    <cellStyle name="Normal 3 7 9 3" xfId="3817" xr:uid="{00000000-0005-0000-0000-0000AE0F0000}"/>
    <cellStyle name="Normal 3 7 9 4" xfId="4709" xr:uid="{00000000-0005-0000-0000-0000AF0F0000}"/>
    <cellStyle name="Normal 3 8" xfId="193" xr:uid="{00000000-0005-0000-0000-0000B00F0000}"/>
    <cellStyle name="Normal 3 8 10" xfId="5059" xr:uid="{00000000-0005-0000-0000-0000B10F0000}"/>
    <cellStyle name="Normal 3 8 11" xfId="5694" xr:uid="{00000000-0005-0000-0000-0000B20F0000}"/>
    <cellStyle name="Normal 3 8 12" xfId="6062" xr:uid="{00000000-0005-0000-0000-0000B30F0000}"/>
    <cellStyle name="Normal 3 8 2" xfId="264" xr:uid="{00000000-0005-0000-0000-0000B40F0000}"/>
    <cellStyle name="Normal 3 8 2 10" xfId="6127" xr:uid="{00000000-0005-0000-0000-0000B50F0000}"/>
    <cellStyle name="Normal 3 8 2 2" xfId="820" xr:uid="{00000000-0005-0000-0000-0000B60F0000}"/>
    <cellStyle name="Normal 3 8 2 2 2" xfId="1293" xr:uid="{00000000-0005-0000-0000-0000B70F0000}"/>
    <cellStyle name="Normal 3 8 2 2 2 2" xfId="3725" xr:uid="{00000000-0005-0000-0000-0000B80F0000}"/>
    <cellStyle name="Normal 3 8 2 2 3" xfId="2119" xr:uid="{00000000-0005-0000-0000-0000B90F0000}"/>
    <cellStyle name="Normal 3 8 2 2 4" xfId="3254" xr:uid="{00000000-0005-0000-0000-0000BA0F0000}"/>
    <cellStyle name="Normal 3 8 2 2 5" xfId="4617" xr:uid="{00000000-0005-0000-0000-0000BB0F0000}"/>
    <cellStyle name="Normal 3 8 2 2 6" xfId="5629" xr:uid="{00000000-0005-0000-0000-0000BC0F0000}"/>
    <cellStyle name="Normal 3 8 2 2 7" xfId="5996" xr:uid="{00000000-0005-0000-0000-0000BD0F0000}"/>
    <cellStyle name="Normal 3 8 2 2 8" xfId="6366" xr:uid="{00000000-0005-0000-0000-0000BE0F0000}"/>
    <cellStyle name="Normal 3 8 2 3" xfId="1524" xr:uid="{00000000-0005-0000-0000-0000BF0F0000}"/>
    <cellStyle name="Normal 3 8 2 3 2" xfId="2350" xr:uid="{00000000-0005-0000-0000-0000C00F0000}"/>
    <cellStyle name="Normal 3 8 2 3 3" xfId="3956" xr:uid="{00000000-0005-0000-0000-0000C10F0000}"/>
    <cellStyle name="Normal 3 8 2 3 4" xfId="4848" xr:uid="{00000000-0005-0000-0000-0000C20F0000}"/>
    <cellStyle name="Normal 3 8 2 4" xfId="1034" xr:uid="{00000000-0005-0000-0000-0000C30F0000}"/>
    <cellStyle name="Normal 3 8 2 4 2" xfId="3468" xr:uid="{00000000-0005-0000-0000-0000C40F0000}"/>
    <cellStyle name="Normal 3 8 2 5" xfId="1868" xr:uid="{00000000-0005-0000-0000-0000C50F0000}"/>
    <cellStyle name="Normal 3 8 2 6" xfId="3004" xr:uid="{00000000-0005-0000-0000-0000C60F0000}"/>
    <cellStyle name="Normal 3 8 2 7" xfId="4366" xr:uid="{00000000-0005-0000-0000-0000C70F0000}"/>
    <cellStyle name="Normal 3 8 2 8" xfId="5130" xr:uid="{00000000-0005-0000-0000-0000C80F0000}"/>
    <cellStyle name="Normal 3 8 2 9" xfId="5759" xr:uid="{00000000-0005-0000-0000-0000C90F0000}"/>
    <cellStyle name="Normal 3 8 3" xfId="390" xr:uid="{00000000-0005-0000-0000-0000CA0F0000}"/>
    <cellStyle name="Normal 3 8 3 2" xfId="3087" xr:uid="{00000000-0005-0000-0000-0000CB0F0000}"/>
    <cellStyle name="Normal 3 8 3 3" xfId="5282" xr:uid="{00000000-0005-0000-0000-0000CC0F0000}"/>
    <cellStyle name="Normal 3 8 4" xfId="755" xr:uid="{00000000-0005-0000-0000-0000CD0F0000}"/>
    <cellStyle name="Normal 3 8 4 2" xfId="1459" xr:uid="{00000000-0005-0000-0000-0000CE0F0000}"/>
    <cellStyle name="Normal 3 8 4 2 2" xfId="2285" xr:uid="{00000000-0005-0000-0000-0000CF0F0000}"/>
    <cellStyle name="Normal 3 8 4 2 3" xfId="3891" xr:uid="{00000000-0005-0000-0000-0000D00F0000}"/>
    <cellStyle name="Normal 3 8 4 2 4" xfId="4783" xr:uid="{00000000-0005-0000-0000-0000D10F0000}"/>
    <cellStyle name="Normal 3 8 4 3" xfId="968" xr:uid="{00000000-0005-0000-0000-0000D20F0000}"/>
    <cellStyle name="Normal 3 8 4 3 2" xfId="3402" xr:uid="{00000000-0005-0000-0000-0000D30F0000}"/>
    <cellStyle name="Normal 3 8 4 4" xfId="1803" xr:uid="{00000000-0005-0000-0000-0000D40F0000}"/>
    <cellStyle name="Normal 3 8 4 5" xfId="3189" xr:uid="{00000000-0005-0000-0000-0000D50F0000}"/>
    <cellStyle name="Normal 3 8 4 6" xfId="4301" xr:uid="{00000000-0005-0000-0000-0000D60F0000}"/>
    <cellStyle name="Normal 3 8 4 7" xfId="5564" xr:uid="{00000000-0005-0000-0000-0000D70F0000}"/>
    <cellStyle name="Normal 3 8 4 8" xfId="5931" xr:uid="{00000000-0005-0000-0000-0000D80F0000}"/>
    <cellStyle name="Normal 3 8 4 9" xfId="6301" xr:uid="{00000000-0005-0000-0000-0000D90F0000}"/>
    <cellStyle name="Normal 3 8 5" xfId="1247" xr:uid="{00000000-0005-0000-0000-0000DA0F0000}"/>
    <cellStyle name="Normal 3 8 5 2" xfId="2073" xr:uid="{00000000-0005-0000-0000-0000DB0F0000}"/>
    <cellStyle name="Normal 3 8 5 3" xfId="3679" xr:uid="{00000000-0005-0000-0000-0000DC0F0000}"/>
    <cellStyle name="Normal 3 8 5 4" xfId="4571" xr:uid="{00000000-0005-0000-0000-0000DD0F0000}"/>
    <cellStyle name="Normal 3 8 6" xfId="1347" xr:uid="{00000000-0005-0000-0000-0000DE0F0000}"/>
    <cellStyle name="Normal 3 8 6 2" xfId="2173" xr:uid="{00000000-0005-0000-0000-0000DF0F0000}"/>
    <cellStyle name="Normal 3 8 6 3" xfId="3779" xr:uid="{00000000-0005-0000-0000-0000E00F0000}"/>
    <cellStyle name="Normal 3 8 6 4" xfId="4671" xr:uid="{00000000-0005-0000-0000-0000E10F0000}"/>
    <cellStyle name="Normal 3 8 7" xfId="1409" xr:uid="{00000000-0005-0000-0000-0000E20F0000}"/>
    <cellStyle name="Normal 3 8 7 2" xfId="2235" xr:uid="{00000000-0005-0000-0000-0000E30F0000}"/>
    <cellStyle name="Normal 3 8 7 3" xfId="3841" xr:uid="{00000000-0005-0000-0000-0000E40F0000}"/>
    <cellStyle name="Normal 3 8 7 4" xfId="4733" xr:uid="{00000000-0005-0000-0000-0000E50F0000}"/>
    <cellStyle name="Normal 3 8 8" xfId="2933" xr:uid="{00000000-0005-0000-0000-0000E60F0000}"/>
    <cellStyle name="Normal 3 8 9" xfId="2603" xr:uid="{00000000-0005-0000-0000-0000E70F0000}"/>
    <cellStyle name="Normal 3 9" xfId="580" xr:uid="{00000000-0005-0000-0000-0000E80F0000}"/>
    <cellStyle name="Normal 3 9 2" xfId="1271" xr:uid="{00000000-0005-0000-0000-0000E90F0000}"/>
    <cellStyle name="Normal 3 9 2 2" xfId="2097" xr:uid="{00000000-0005-0000-0000-0000EA0F0000}"/>
    <cellStyle name="Normal 3 9 2 3" xfId="3703" xr:uid="{00000000-0005-0000-0000-0000EB0F0000}"/>
    <cellStyle name="Normal 3 9 2 4" xfId="4595" xr:uid="{00000000-0005-0000-0000-0000EC0F0000}"/>
    <cellStyle name="Normal 3 9 3" xfId="2777" xr:uid="{00000000-0005-0000-0000-0000ED0F0000}"/>
    <cellStyle name="Normal 3 9 4" xfId="5416" xr:uid="{00000000-0005-0000-0000-0000EE0F0000}"/>
    <cellStyle name="Normal 30" xfId="587" xr:uid="{00000000-0005-0000-0000-0000EF0F0000}"/>
    <cellStyle name="Normal 30 2" xfId="588" xr:uid="{00000000-0005-0000-0000-0000F00F0000}"/>
    <cellStyle name="Normal 30 2 2" xfId="2785" xr:uid="{00000000-0005-0000-0000-0000F10F0000}"/>
    <cellStyle name="Normal 30 2 3" xfId="5424" xr:uid="{00000000-0005-0000-0000-0000F20F0000}"/>
    <cellStyle name="Normal 30 3" xfId="2784" xr:uid="{00000000-0005-0000-0000-0000F30F0000}"/>
    <cellStyle name="Normal 30 4" xfId="5423" xr:uid="{00000000-0005-0000-0000-0000F40F0000}"/>
    <cellStyle name="Normal 31" xfId="589" xr:uid="{00000000-0005-0000-0000-0000F50F0000}"/>
    <cellStyle name="Normal 31 2" xfId="590" xr:uid="{00000000-0005-0000-0000-0000F60F0000}"/>
    <cellStyle name="Normal 31 2 2" xfId="2787" xr:uid="{00000000-0005-0000-0000-0000F70F0000}"/>
    <cellStyle name="Normal 31 2 3" xfId="5426" xr:uid="{00000000-0005-0000-0000-0000F80F0000}"/>
    <cellStyle name="Normal 31 3" xfId="2786" xr:uid="{00000000-0005-0000-0000-0000F90F0000}"/>
    <cellStyle name="Normal 31 4" xfId="5425" xr:uid="{00000000-0005-0000-0000-0000FA0F0000}"/>
    <cellStyle name="Normal 32" xfId="591" xr:uid="{00000000-0005-0000-0000-0000FB0F0000}"/>
    <cellStyle name="Normal 32 2" xfId="2788" xr:uid="{00000000-0005-0000-0000-0000FC0F0000}"/>
    <cellStyle name="Normal 32 3" xfId="5427" xr:uid="{00000000-0005-0000-0000-0000FD0F0000}"/>
    <cellStyle name="Normal 33" xfId="592" xr:uid="{00000000-0005-0000-0000-0000FE0F0000}"/>
    <cellStyle name="Normal 33 2" xfId="2789" xr:uid="{00000000-0005-0000-0000-0000FF0F0000}"/>
    <cellStyle name="Normal 33 3" xfId="5428" xr:uid="{00000000-0005-0000-0000-000000100000}"/>
    <cellStyle name="Normal 34" xfId="593" xr:uid="{00000000-0005-0000-0000-000001100000}"/>
    <cellStyle name="Normal 34 2" xfId="2790" xr:uid="{00000000-0005-0000-0000-000002100000}"/>
    <cellStyle name="Normal 34 3" xfId="5429" xr:uid="{00000000-0005-0000-0000-000003100000}"/>
    <cellStyle name="Normal 35" xfId="594" xr:uid="{00000000-0005-0000-0000-000004100000}"/>
    <cellStyle name="Normal 35 2" xfId="2791" xr:uid="{00000000-0005-0000-0000-000005100000}"/>
    <cellStyle name="Normal 35 3" xfId="5430" xr:uid="{00000000-0005-0000-0000-000006100000}"/>
    <cellStyle name="Normal 36" xfId="595" xr:uid="{00000000-0005-0000-0000-000007100000}"/>
    <cellStyle name="Normal 36 2" xfId="2792" xr:uid="{00000000-0005-0000-0000-000008100000}"/>
    <cellStyle name="Normal 36 3" xfId="5431" xr:uid="{00000000-0005-0000-0000-000009100000}"/>
    <cellStyle name="Normal 37" xfId="596" xr:uid="{00000000-0005-0000-0000-00000A100000}"/>
    <cellStyle name="Normal 37 2" xfId="2793" xr:uid="{00000000-0005-0000-0000-00000B100000}"/>
    <cellStyle name="Normal 37 3" xfId="5432" xr:uid="{00000000-0005-0000-0000-00000C100000}"/>
    <cellStyle name="Normal 38" xfId="597" xr:uid="{00000000-0005-0000-0000-00000D100000}"/>
    <cellStyle name="Normal 38 2" xfId="2794" xr:uid="{00000000-0005-0000-0000-00000E100000}"/>
    <cellStyle name="Normal 38 3" xfId="5433" xr:uid="{00000000-0005-0000-0000-00000F100000}"/>
    <cellStyle name="Normal 39" xfId="598" xr:uid="{00000000-0005-0000-0000-000010100000}"/>
    <cellStyle name="Normal 39 2" xfId="2795" xr:uid="{00000000-0005-0000-0000-000011100000}"/>
    <cellStyle name="Normal 39 3" xfId="5434" xr:uid="{00000000-0005-0000-0000-000012100000}"/>
    <cellStyle name="Normal 4" xfId="146" xr:uid="{00000000-0005-0000-0000-000013100000}"/>
    <cellStyle name="Normal 4 2" xfId="166" xr:uid="{00000000-0005-0000-0000-000014100000}"/>
    <cellStyle name="Normal 4 2 2" xfId="600" xr:uid="{00000000-0005-0000-0000-000015100000}"/>
    <cellStyle name="Normal 4 2 2 2" xfId="2797" xr:uid="{00000000-0005-0000-0000-000016100000}"/>
    <cellStyle name="Normal 4 2 2 3" xfId="5436" xr:uid="{00000000-0005-0000-0000-000017100000}"/>
    <cellStyle name="Normal 4 2 3" xfId="2535" xr:uid="{00000000-0005-0000-0000-000018100000}"/>
    <cellStyle name="Normal 4 2 4" xfId="5037" xr:uid="{00000000-0005-0000-0000-000019100000}"/>
    <cellStyle name="Normal 4 3" xfId="151" xr:uid="{00000000-0005-0000-0000-00001A100000}"/>
    <cellStyle name="Normal 4 3 2" xfId="2602" xr:uid="{00000000-0005-0000-0000-00001B100000}"/>
    <cellStyle name="Normal 4 3 3" xfId="5035" xr:uid="{00000000-0005-0000-0000-00001C100000}"/>
    <cellStyle name="Normal 4 4" xfId="374" xr:uid="{00000000-0005-0000-0000-00001D100000}"/>
    <cellStyle name="Normal 4 4 2" xfId="2592" xr:uid="{00000000-0005-0000-0000-00001E100000}"/>
    <cellStyle name="Normal 4 4 3" xfId="5274" xr:uid="{00000000-0005-0000-0000-00001F100000}"/>
    <cellStyle name="Normal 4 5" xfId="599" xr:uid="{00000000-0005-0000-0000-000020100000}"/>
    <cellStyle name="Normal 4 5 2" xfId="2796" xr:uid="{00000000-0005-0000-0000-000021100000}"/>
    <cellStyle name="Normal 4 5 3" xfId="5435" xr:uid="{00000000-0005-0000-0000-000022100000}"/>
    <cellStyle name="Normal 4 6" xfId="2530" xr:uid="{00000000-0005-0000-0000-000023100000}"/>
    <cellStyle name="Normal 4 7" xfId="5033" xr:uid="{00000000-0005-0000-0000-000024100000}"/>
    <cellStyle name="Normal 4_TFRB" xfId="601" xr:uid="{00000000-0005-0000-0000-000025100000}"/>
    <cellStyle name="Normal 40" xfId="602" xr:uid="{00000000-0005-0000-0000-000026100000}"/>
    <cellStyle name="Normal 40 2" xfId="2798" xr:uid="{00000000-0005-0000-0000-000027100000}"/>
    <cellStyle name="Normal 40 3" xfId="5437" xr:uid="{00000000-0005-0000-0000-000028100000}"/>
    <cellStyle name="Normal 41" xfId="603" xr:uid="{00000000-0005-0000-0000-000029100000}"/>
    <cellStyle name="Normal 41 2" xfId="2799" xr:uid="{00000000-0005-0000-0000-00002A100000}"/>
    <cellStyle name="Normal 41 3" xfId="5438" xr:uid="{00000000-0005-0000-0000-00002B100000}"/>
    <cellStyle name="Normal 42" xfId="604" xr:uid="{00000000-0005-0000-0000-00002C100000}"/>
    <cellStyle name="Normal 42 2" xfId="2800" xr:uid="{00000000-0005-0000-0000-00002D100000}"/>
    <cellStyle name="Normal 42 3" xfId="5439" xr:uid="{00000000-0005-0000-0000-00002E100000}"/>
    <cellStyle name="Normal 43" xfId="605" xr:uid="{00000000-0005-0000-0000-00002F100000}"/>
    <cellStyle name="Normal 43 2" xfId="2801" xr:uid="{00000000-0005-0000-0000-000030100000}"/>
    <cellStyle name="Normal 43 3" xfId="5440" xr:uid="{00000000-0005-0000-0000-000031100000}"/>
    <cellStyle name="Normal 44" xfId="606" xr:uid="{00000000-0005-0000-0000-000032100000}"/>
    <cellStyle name="Normal 44 2" xfId="2802" xr:uid="{00000000-0005-0000-0000-000033100000}"/>
    <cellStyle name="Normal 44 3" xfId="5441" xr:uid="{00000000-0005-0000-0000-000034100000}"/>
    <cellStyle name="Normal 45" xfId="607" xr:uid="{00000000-0005-0000-0000-000035100000}"/>
    <cellStyle name="Normal 45 2" xfId="2803" xr:uid="{00000000-0005-0000-0000-000036100000}"/>
    <cellStyle name="Normal 45 3" xfId="5442" xr:uid="{00000000-0005-0000-0000-000037100000}"/>
    <cellStyle name="Normal 46" xfId="608" xr:uid="{00000000-0005-0000-0000-000038100000}"/>
    <cellStyle name="Normal 46 2" xfId="2804" xr:uid="{00000000-0005-0000-0000-000039100000}"/>
    <cellStyle name="Normal 46 3" xfId="5443" xr:uid="{00000000-0005-0000-0000-00003A100000}"/>
    <cellStyle name="Normal 47" xfId="609" xr:uid="{00000000-0005-0000-0000-00003B100000}"/>
    <cellStyle name="Normal 47 2" xfId="2805" xr:uid="{00000000-0005-0000-0000-00003C100000}"/>
    <cellStyle name="Normal 47 3" xfId="5444" xr:uid="{00000000-0005-0000-0000-00003D100000}"/>
    <cellStyle name="Normal 48" xfId="610" xr:uid="{00000000-0005-0000-0000-00003E100000}"/>
    <cellStyle name="Normal 48 2" xfId="2806" xr:uid="{00000000-0005-0000-0000-00003F100000}"/>
    <cellStyle name="Normal 48 3" xfId="5445" xr:uid="{00000000-0005-0000-0000-000040100000}"/>
    <cellStyle name="Normal 49" xfId="611" xr:uid="{00000000-0005-0000-0000-000041100000}"/>
    <cellStyle name="Normal 49 2" xfId="2807" xr:uid="{00000000-0005-0000-0000-000042100000}"/>
    <cellStyle name="Normal 49 3" xfId="5446" xr:uid="{00000000-0005-0000-0000-000043100000}"/>
    <cellStyle name="Normal 5" xfId="168" xr:uid="{00000000-0005-0000-0000-000044100000}"/>
    <cellStyle name="Normal 5 10" xfId="2537" xr:uid="{00000000-0005-0000-0000-000045100000}"/>
    <cellStyle name="Normal 5 11" xfId="5038" xr:uid="{00000000-0005-0000-0000-000046100000}"/>
    <cellStyle name="Normal 5 12" xfId="5680" xr:uid="{00000000-0005-0000-0000-000047100000}"/>
    <cellStyle name="Normal 5 13" xfId="6048" xr:uid="{00000000-0005-0000-0000-000048100000}"/>
    <cellStyle name="Normal 5 2" xfId="171" xr:uid="{00000000-0005-0000-0000-000049100000}"/>
    <cellStyle name="Normal 5 2 10" xfId="5682" xr:uid="{00000000-0005-0000-0000-00004A100000}"/>
    <cellStyle name="Normal 5 2 11" xfId="6050" xr:uid="{00000000-0005-0000-0000-00004B100000}"/>
    <cellStyle name="Normal 5 2 2" xfId="181" xr:uid="{00000000-0005-0000-0000-00004C100000}"/>
    <cellStyle name="Normal 5 2 2 2" xfId="613" xr:uid="{00000000-0005-0000-0000-00004D100000}"/>
    <cellStyle name="Normal 5 2 2 2 2" xfId="3143" xr:uid="{00000000-0005-0000-0000-00004E100000}"/>
    <cellStyle name="Normal 5 2 2 2 3" xfId="5448" xr:uid="{00000000-0005-0000-0000-00004F100000}"/>
    <cellStyle name="Normal 5 2 2 3" xfId="2922" xr:uid="{00000000-0005-0000-0000-000050100000}"/>
    <cellStyle name="Normal 5 2 2 4" xfId="2809" xr:uid="{00000000-0005-0000-0000-000051100000}"/>
    <cellStyle name="Normal 5 2 2 5" xfId="5048" xr:uid="{00000000-0005-0000-0000-000052100000}"/>
    <cellStyle name="Normal 5 2 3" xfId="208" xr:uid="{00000000-0005-0000-0000-000053100000}"/>
    <cellStyle name="Normal 5 2 3 10" xfId="2948" xr:uid="{00000000-0005-0000-0000-000054100000}"/>
    <cellStyle name="Normal 5 2 3 11" xfId="4314" xr:uid="{00000000-0005-0000-0000-000055100000}"/>
    <cellStyle name="Normal 5 2 3 12" xfId="5074" xr:uid="{00000000-0005-0000-0000-000056100000}"/>
    <cellStyle name="Normal 5 2 3 13" xfId="5707" xr:uid="{00000000-0005-0000-0000-000057100000}"/>
    <cellStyle name="Normal 5 2 3 14" xfId="6075" xr:uid="{00000000-0005-0000-0000-000058100000}"/>
    <cellStyle name="Normal 5 2 3 2" xfId="239" xr:uid="{00000000-0005-0000-0000-000059100000}"/>
    <cellStyle name="Normal 5 2 3 2 10" xfId="4341" xr:uid="{00000000-0005-0000-0000-00005A100000}"/>
    <cellStyle name="Normal 5 2 3 2 11" xfId="5105" xr:uid="{00000000-0005-0000-0000-00005B100000}"/>
    <cellStyle name="Normal 5 2 3 2 12" xfId="5734" xr:uid="{00000000-0005-0000-0000-00005C100000}"/>
    <cellStyle name="Normal 5 2 3 2 13" xfId="6102" xr:uid="{00000000-0005-0000-0000-00005D100000}"/>
    <cellStyle name="Normal 5 2 3 2 2" xfId="304" xr:uid="{00000000-0005-0000-0000-00005E100000}"/>
    <cellStyle name="Normal 5 2 3 2 2 10" xfId="6167" xr:uid="{00000000-0005-0000-0000-00005F100000}"/>
    <cellStyle name="Normal 5 2 3 2 2 2" xfId="860" xr:uid="{00000000-0005-0000-0000-000060100000}"/>
    <cellStyle name="Normal 5 2 3 2 2 2 2" xfId="1305" xr:uid="{00000000-0005-0000-0000-000061100000}"/>
    <cellStyle name="Normal 5 2 3 2 2 2 2 2" xfId="3737" xr:uid="{00000000-0005-0000-0000-000062100000}"/>
    <cellStyle name="Normal 5 2 3 2 2 2 3" xfId="2131" xr:uid="{00000000-0005-0000-0000-000063100000}"/>
    <cellStyle name="Normal 5 2 3 2 2 2 4" xfId="3294" xr:uid="{00000000-0005-0000-0000-000064100000}"/>
    <cellStyle name="Normal 5 2 3 2 2 2 5" xfId="4629" xr:uid="{00000000-0005-0000-0000-000065100000}"/>
    <cellStyle name="Normal 5 2 3 2 2 2 6" xfId="5669" xr:uid="{00000000-0005-0000-0000-000066100000}"/>
    <cellStyle name="Normal 5 2 3 2 2 2 7" xfId="6036" xr:uid="{00000000-0005-0000-0000-000067100000}"/>
    <cellStyle name="Normal 5 2 3 2 2 2 8" xfId="6406" xr:uid="{00000000-0005-0000-0000-000068100000}"/>
    <cellStyle name="Normal 5 2 3 2 2 3" xfId="1564" xr:uid="{00000000-0005-0000-0000-000069100000}"/>
    <cellStyle name="Normal 5 2 3 2 2 3 2" xfId="2390" xr:uid="{00000000-0005-0000-0000-00006A100000}"/>
    <cellStyle name="Normal 5 2 3 2 2 3 3" xfId="3996" xr:uid="{00000000-0005-0000-0000-00006B100000}"/>
    <cellStyle name="Normal 5 2 3 2 2 3 4" xfId="4888" xr:uid="{00000000-0005-0000-0000-00006C100000}"/>
    <cellStyle name="Normal 5 2 3 2 2 4" xfId="1074" xr:uid="{00000000-0005-0000-0000-00006D100000}"/>
    <cellStyle name="Normal 5 2 3 2 2 4 2" xfId="3508" xr:uid="{00000000-0005-0000-0000-00006E100000}"/>
    <cellStyle name="Normal 5 2 3 2 2 5" xfId="1908" xr:uid="{00000000-0005-0000-0000-00006F100000}"/>
    <cellStyle name="Normal 5 2 3 2 2 6" xfId="3044" xr:uid="{00000000-0005-0000-0000-000070100000}"/>
    <cellStyle name="Normal 5 2 3 2 2 7" xfId="4406" xr:uid="{00000000-0005-0000-0000-000071100000}"/>
    <cellStyle name="Normal 5 2 3 2 2 8" xfId="5170" xr:uid="{00000000-0005-0000-0000-000072100000}"/>
    <cellStyle name="Normal 5 2 3 2 2 9" xfId="5799" xr:uid="{00000000-0005-0000-0000-000073100000}"/>
    <cellStyle name="Normal 5 2 3 2 3" xfId="795" xr:uid="{00000000-0005-0000-0000-000074100000}"/>
    <cellStyle name="Normal 5 2 3 2 3 2" xfId="1499" xr:uid="{00000000-0005-0000-0000-000075100000}"/>
    <cellStyle name="Normal 5 2 3 2 3 2 2" xfId="2325" xr:uid="{00000000-0005-0000-0000-000076100000}"/>
    <cellStyle name="Normal 5 2 3 2 3 2 3" xfId="3931" xr:uid="{00000000-0005-0000-0000-000077100000}"/>
    <cellStyle name="Normal 5 2 3 2 3 2 4" xfId="4823" xr:uid="{00000000-0005-0000-0000-000078100000}"/>
    <cellStyle name="Normal 5 2 3 2 3 3" xfId="1196" xr:uid="{00000000-0005-0000-0000-000079100000}"/>
    <cellStyle name="Normal 5 2 3 2 3 3 2" xfId="3629" xr:uid="{00000000-0005-0000-0000-00007A100000}"/>
    <cellStyle name="Normal 5 2 3 2 3 4" xfId="2025" xr:uid="{00000000-0005-0000-0000-00007B100000}"/>
    <cellStyle name="Normal 5 2 3 2 3 5" xfId="3229" xr:uid="{00000000-0005-0000-0000-00007C100000}"/>
    <cellStyle name="Normal 5 2 3 2 3 6" xfId="4523" xr:uid="{00000000-0005-0000-0000-00007D100000}"/>
    <cellStyle name="Normal 5 2 3 2 3 7" xfId="5604" xr:uid="{00000000-0005-0000-0000-00007E100000}"/>
    <cellStyle name="Normal 5 2 3 2 3 8" xfId="5971" xr:uid="{00000000-0005-0000-0000-00007F100000}"/>
    <cellStyle name="Normal 5 2 3 2 3 9" xfId="6341" xr:uid="{00000000-0005-0000-0000-000080100000}"/>
    <cellStyle name="Normal 5 2 3 2 4" xfId="1259" xr:uid="{00000000-0005-0000-0000-000081100000}"/>
    <cellStyle name="Normal 5 2 3 2 4 2" xfId="2085" xr:uid="{00000000-0005-0000-0000-000082100000}"/>
    <cellStyle name="Normal 5 2 3 2 4 3" xfId="3691" xr:uid="{00000000-0005-0000-0000-000083100000}"/>
    <cellStyle name="Normal 5 2 3 2 4 4" xfId="4583" xr:uid="{00000000-0005-0000-0000-000084100000}"/>
    <cellStyle name="Normal 5 2 3 2 5" xfId="1359" xr:uid="{00000000-0005-0000-0000-000085100000}"/>
    <cellStyle name="Normal 5 2 3 2 5 2" xfId="2185" xr:uid="{00000000-0005-0000-0000-000086100000}"/>
    <cellStyle name="Normal 5 2 3 2 5 3" xfId="3791" xr:uid="{00000000-0005-0000-0000-000087100000}"/>
    <cellStyle name="Normal 5 2 3 2 5 4" xfId="4683" xr:uid="{00000000-0005-0000-0000-000088100000}"/>
    <cellStyle name="Normal 5 2 3 2 6" xfId="1421" xr:uid="{00000000-0005-0000-0000-000089100000}"/>
    <cellStyle name="Normal 5 2 3 2 6 2" xfId="2247" xr:uid="{00000000-0005-0000-0000-00008A100000}"/>
    <cellStyle name="Normal 5 2 3 2 6 3" xfId="3853" xr:uid="{00000000-0005-0000-0000-00008B100000}"/>
    <cellStyle name="Normal 5 2 3 2 6 4" xfId="4745" xr:uid="{00000000-0005-0000-0000-00008C100000}"/>
    <cellStyle name="Normal 5 2 3 2 7" xfId="1009" xr:uid="{00000000-0005-0000-0000-00008D100000}"/>
    <cellStyle name="Normal 5 2 3 2 7 2" xfId="3443" xr:uid="{00000000-0005-0000-0000-00008E100000}"/>
    <cellStyle name="Normal 5 2 3 2 8" xfId="1843" xr:uid="{00000000-0005-0000-0000-00008F100000}"/>
    <cellStyle name="Normal 5 2 3 2 9" xfId="2979" xr:uid="{00000000-0005-0000-0000-000090100000}"/>
    <cellStyle name="Normal 5 2 3 3" xfId="277" xr:uid="{00000000-0005-0000-0000-000091100000}"/>
    <cellStyle name="Normal 5 2 3 3 10" xfId="6140" xr:uid="{00000000-0005-0000-0000-000092100000}"/>
    <cellStyle name="Normal 5 2 3 3 2" xfId="833" xr:uid="{00000000-0005-0000-0000-000093100000}"/>
    <cellStyle name="Normal 5 2 3 3 2 2" xfId="1283" xr:uid="{00000000-0005-0000-0000-000094100000}"/>
    <cellStyle name="Normal 5 2 3 3 2 2 2" xfId="3715" xr:uid="{00000000-0005-0000-0000-000095100000}"/>
    <cellStyle name="Normal 5 2 3 3 2 3" xfId="2109" xr:uid="{00000000-0005-0000-0000-000096100000}"/>
    <cellStyle name="Normal 5 2 3 3 2 4" xfId="3267" xr:uid="{00000000-0005-0000-0000-000097100000}"/>
    <cellStyle name="Normal 5 2 3 3 2 5" xfId="4607" xr:uid="{00000000-0005-0000-0000-000098100000}"/>
    <cellStyle name="Normal 5 2 3 3 2 6" xfId="5642" xr:uid="{00000000-0005-0000-0000-000099100000}"/>
    <cellStyle name="Normal 5 2 3 3 2 7" xfId="6009" xr:uid="{00000000-0005-0000-0000-00009A100000}"/>
    <cellStyle name="Normal 5 2 3 3 2 8" xfId="6379" xr:uid="{00000000-0005-0000-0000-00009B100000}"/>
    <cellStyle name="Normal 5 2 3 3 3" xfId="1537" xr:uid="{00000000-0005-0000-0000-00009C100000}"/>
    <cellStyle name="Normal 5 2 3 3 3 2" xfId="2363" xr:uid="{00000000-0005-0000-0000-00009D100000}"/>
    <cellStyle name="Normal 5 2 3 3 3 3" xfId="3969" xr:uid="{00000000-0005-0000-0000-00009E100000}"/>
    <cellStyle name="Normal 5 2 3 3 3 4" xfId="4861" xr:uid="{00000000-0005-0000-0000-00009F100000}"/>
    <cellStyle name="Normal 5 2 3 3 4" xfId="1047" xr:uid="{00000000-0005-0000-0000-0000A0100000}"/>
    <cellStyle name="Normal 5 2 3 3 4 2" xfId="3481" xr:uid="{00000000-0005-0000-0000-0000A1100000}"/>
    <cellStyle name="Normal 5 2 3 3 5" xfId="1881" xr:uid="{00000000-0005-0000-0000-0000A2100000}"/>
    <cellStyle name="Normal 5 2 3 3 6" xfId="3017" xr:uid="{00000000-0005-0000-0000-0000A3100000}"/>
    <cellStyle name="Normal 5 2 3 3 7" xfId="4379" xr:uid="{00000000-0005-0000-0000-0000A4100000}"/>
    <cellStyle name="Normal 5 2 3 3 8" xfId="5143" xr:uid="{00000000-0005-0000-0000-0000A5100000}"/>
    <cellStyle name="Normal 5 2 3 3 9" xfId="5772" xr:uid="{00000000-0005-0000-0000-0000A6100000}"/>
    <cellStyle name="Normal 5 2 3 4" xfId="768" xr:uid="{00000000-0005-0000-0000-0000A7100000}"/>
    <cellStyle name="Normal 5 2 3 4 2" xfId="1472" xr:uid="{00000000-0005-0000-0000-0000A8100000}"/>
    <cellStyle name="Normal 5 2 3 4 2 2" xfId="2298" xr:uid="{00000000-0005-0000-0000-0000A9100000}"/>
    <cellStyle name="Normal 5 2 3 4 2 3" xfId="3904" xr:uid="{00000000-0005-0000-0000-0000AA100000}"/>
    <cellStyle name="Normal 5 2 3 4 2 4" xfId="4796" xr:uid="{00000000-0005-0000-0000-0000AB100000}"/>
    <cellStyle name="Normal 5 2 3 4 3" xfId="1103" xr:uid="{00000000-0005-0000-0000-0000AC100000}"/>
    <cellStyle name="Normal 5 2 3 4 3 2" xfId="3537" xr:uid="{00000000-0005-0000-0000-0000AD100000}"/>
    <cellStyle name="Normal 5 2 3 4 4" xfId="1937" xr:uid="{00000000-0005-0000-0000-0000AE100000}"/>
    <cellStyle name="Normal 5 2 3 4 5" xfId="3202" xr:uid="{00000000-0005-0000-0000-0000AF100000}"/>
    <cellStyle name="Normal 5 2 3 4 6" xfId="4435" xr:uid="{00000000-0005-0000-0000-0000B0100000}"/>
    <cellStyle name="Normal 5 2 3 4 7" xfId="5577" xr:uid="{00000000-0005-0000-0000-0000B1100000}"/>
    <cellStyle name="Normal 5 2 3 4 8" xfId="5944" xr:uid="{00000000-0005-0000-0000-0000B2100000}"/>
    <cellStyle name="Normal 5 2 3 4 9" xfId="6314" xr:uid="{00000000-0005-0000-0000-0000B3100000}"/>
    <cellStyle name="Normal 5 2 3 5" xfId="1221" xr:uid="{00000000-0005-0000-0000-0000B4100000}"/>
    <cellStyle name="Normal 5 2 3 5 2" xfId="2047" xr:uid="{00000000-0005-0000-0000-0000B5100000}"/>
    <cellStyle name="Normal 5 2 3 5 3" xfId="3653" xr:uid="{00000000-0005-0000-0000-0000B6100000}"/>
    <cellStyle name="Normal 5 2 3 5 4" xfId="4545" xr:uid="{00000000-0005-0000-0000-0000B7100000}"/>
    <cellStyle name="Normal 5 2 3 6" xfId="1321" xr:uid="{00000000-0005-0000-0000-0000B8100000}"/>
    <cellStyle name="Normal 5 2 3 6 2" xfId="2147" xr:uid="{00000000-0005-0000-0000-0000B9100000}"/>
    <cellStyle name="Normal 5 2 3 6 3" xfId="3753" xr:uid="{00000000-0005-0000-0000-0000BA100000}"/>
    <cellStyle name="Normal 5 2 3 6 4" xfId="4645" xr:uid="{00000000-0005-0000-0000-0000BB100000}"/>
    <cellStyle name="Normal 5 2 3 7" xfId="1383" xr:uid="{00000000-0005-0000-0000-0000BC100000}"/>
    <cellStyle name="Normal 5 2 3 7 2" xfId="2209" xr:uid="{00000000-0005-0000-0000-0000BD100000}"/>
    <cellStyle name="Normal 5 2 3 7 3" xfId="3815" xr:uid="{00000000-0005-0000-0000-0000BE100000}"/>
    <cellStyle name="Normal 5 2 3 7 4" xfId="4707" xr:uid="{00000000-0005-0000-0000-0000BF100000}"/>
    <cellStyle name="Normal 5 2 3 8" xfId="982" xr:uid="{00000000-0005-0000-0000-0000C0100000}"/>
    <cellStyle name="Normal 5 2 3 8 2" xfId="3416" xr:uid="{00000000-0005-0000-0000-0000C1100000}"/>
    <cellStyle name="Normal 5 2 3 9" xfId="1816" xr:uid="{00000000-0005-0000-0000-0000C2100000}"/>
    <cellStyle name="Normal 5 2 4" xfId="230" xr:uid="{00000000-0005-0000-0000-0000C3100000}"/>
    <cellStyle name="Normal 5 2 4 10" xfId="4334" xr:uid="{00000000-0005-0000-0000-0000C4100000}"/>
    <cellStyle name="Normal 5 2 4 11" xfId="5096" xr:uid="{00000000-0005-0000-0000-0000C5100000}"/>
    <cellStyle name="Normal 5 2 4 12" xfId="5727" xr:uid="{00000000-0005-0000-0000-0000C6100000}"/>
    <cellStyle name="Normal 5 2 4 13" xfId="6095" xr:uid="{00000000-0005-0000-0000-0000C7100000}"/>
    <cellStyle name="Normal 5 2 4 2" xfId="297" xr:uid="{00000000-0005-0000-0000-0000C8100000}"/>
    <cellStyle name="Normal 5 2 4 2 10" xfId="6160" xr:uid="{00000000-0005-0000-0000-0000C9100000}"/>
    <cellStyle name="Normal 5 2 4 2 2" xfId="853" xr:uid="{00000000-0005-0000-0000-0000CA100000}"/>
    <cellStyle name="Normal 5 2 4 2 2 2" xfId="1288" xr:uid="{00000000-0005-0000-0000-0000CB100000}"/>
    <cellStyle name="Normal 5 2 4 2 2 2 2" xfId="3720" xr:uid="{00000000-0005-0000-0000-0000CC100000}"/>
    <cellStyle name="Normal 5 2 4 2 2 3" xfId="2114" xr:uid="{00000000-0005-0000-0000-0000CD100000}"/>
    <cellStyle name="Normal 5 2 4 2 2 4" xfId="3287" xr:uid="{00000000-0005-0000-0000-0000CE100000}"/>
    <cellStyle name="Normal 5 2 4 2 2 5" xfId="4612" xr:uid="{00000000-0005-0000-0000-0000CF100000}"/>
    <cellStyle name="Normal 5 2 4 2 2 6" xfId="5662" xr:uid="{00000000-0005-0000-0000-0000D0100000}"/>
    <cellStyle name="Normal 5 2 4 2 2 7" xfId="6029" xr:uid="{00000000-0005-0000-0000-0000D1100000}"/>
    <cellStyle name="Normal 5 2 4 2 2 8" xfId="6399" xr:uid="{00000000-0005-0000-0000-0000D2100000}"/>
    <cellStyle name="Normal 5 2 4 2 3" xfId="1557" xr:uid="{00000000-0005-0000-0000-0000D3100000}"/>
    <cellStyle name="Normal 5 2 4 2 3 2" xfId="2383" xr:uid="{00000000-0005-0000-0000-0000D4100000}"/>
    <cellStyle name="Normal 5 2 4 2 3 3" xfId="3989" xr:uid="{00000000-0005-0000-0000-0000D5100000}"/>
    <cellStyle name="Normal 5 2 4 2 3 4" xfId="4881" xr:uid="{00000000-0005-0000-0000-0000D6100000}"/>
    <cellStyle name="Normal 5 2 4 2 4" xfId="1067" xr:uid="{00000000-0005-0000-0000-0000D7100000}"/>
    <cellStyle name="Normal 5 2 4 2 4 2" xfId="3501" xr:uid="{00000000-0005-0000-0000-0000D8100000}"/>
    <cellStyle name="Normal 5 2 4 2 5" xfId="1901" xr:uid="{00000000-0005-0000-0000-0000D9100000}"/>
    <cellStyle name="Normal 5 2 4 2 6" xfId="3037" xr:uid="{00000000-0005-0000-0000-0000DA100000}"/>
    <cellStyle name="Normal 5 2 4 2 7" xfId="4399" xr:uid="{00000000-0005-0000-0000-0000DB100000}"/>
    <cellStyle name="Normal 5 2 4 2 8" xfId="5163" xr:uid="{00000000-0005-0000-0000-0000DC100000}"/>
    <cellStyle name="Normal 5 2 4 2 9" xfId="5792" xr:uid="{00000000-0005-0000-0000-0000DD100000}"/>
    <cellStyle name="Normal 5 2 4 3" xfId="788" xr:uid="{00000000-0005-0000-0000-0000DE100000}"/>
    <cellStyle name="Normal 5 2 4 3 2" xfId="1492" xr:uid="{00000000-0005-0000-0000-0000DF100000}"/>
    <cellStyle name="Normal 5 2 4 3 2 2" xfId="2318" xr:uid="{00000000-0005-0000-0000-0000E0100000}"/>
    <cellStyle name="Normal 5 2 4 3 2 3" xfId="3924" xr:uid="{00000000-0005-0000-0000-0000E1100000}"/>
    <cellStyle name="Normal 5 2 4 3 2 4" xfId="4816" xr:uid="{00000000-0005-0000-0000-0000E2100000}"/>
    <cellStyle name="Normal 5 2 4 3 3" xfId="1199" xr:uid="{00000000-0005-0000-0000-0000E3100000}"/>
    <cellStyle name="Normal 5 2 4 3 3 2" xfId="3632" xr:uid="{00000000-0005-0000-0000-0000E4100000}"/>
    <cellStyle name="Normal 5 2 4 3 4" xfId="2028" xr:uid="{00000000-0005-0000-0000-0000E5100000}"/>
    <cellStyle name="Normal 5 2 4 3 5" xfId="3222" xr:uid="{00000000-0005-0000-0000-0000E6100000}"/>
    <cellStyle name="Normal 5 2 4 3 6" xfId="4526" xr:uid="{00000000-0005-0000-0000-0000E7100000}"/>
    <cellStyle name="Normal 5 2 4 3 7" xfId="5597" xr:uid="{00000000-0005-0000-0000-0000E8100000}"/>
    <cellStyle name="Normal 5 2 4 3 8" xfId="5964" xr:uid="{00000000-0005-0000-0000-0000E9100000}"/>
    <cellStyle name="Normal 5 2 4 3 9" xfId="6334" xr:uid="{00000000-0005-0000-0000-0000EA100000}"/>
    <cellStyle name="Normal 5 2 4 4" xfId="1235" xr:uid="{00000000-0005-0000-0000-0000EB100000}"/>
    <cellStyle name="Normal 5 2 4 4 2" xfId="2061" xr:uid="{00000000-0005-0000-0000-0000EC100000}"/>
    <cellStyle name="Normal 5 2 4 4 3" xfId="3667" xr:uid="{00000000-0005-0000-0000-0000ED100000}"/>
    <cellStyle name="Normal 5 2 4 4 4" xfId="4559" xr:uid="{00000000-0005-0000-0000-0000EE100000}"/>
    <cellStyle name="Normal 5 2 4 5" xfId="1335" xr:uid="{00000000-0005-0000-0000-0000EF100000}"/>
    <cellStyle name="Normal 5 2 4 5 2" xfId="2161" xr:uid="{00000000-0005-0000-0000-0000F0100000}"/>
    <cellStyle name="Normal 5 2 4 5 3" xfId="3767" xr:uid="{00000000-0005-0000-0000-0000F1100000}"/>
    <cellStyle name="Normal 5 2 4 5 4" xfId="4659" xr:uid="{00000000-0005-0000-0000-0000F2100000}"/>
    <cellStyle name="Normal 5 2 4 6" xfId="1397" xr:uid="{00000000-0005-0000-0000-0000F3100000}"/>
    <cellStyle name="Normal 5 2 4 6 2" xfId="2223" xr:uid="{00000000-0005-0000-0000-0000F4100000}"/>
    <cellStyle name="Normal 5 2 4 6 3" xfId="3829" xr:uid="{00000000-0005-0000-0000-0000F5100000}"/>
    <cellStyle name="Normal 5 2 4 6 4" xfId="4721" xr:uid="{00000000-0005-0000-0000-0000F6100000}"/>
    <cellStyle name="Normal 5 2 4 7" xfId="1002" xr:uid="{00000000-0005-0000-0000-0000F7100000}"/>
    <cellStyle name="Normal 5 2 4 7 2" xfId="3436" xr:uid="{00000000-0005-0000-0000-0000F8100000}"/>
    <cellStyle name="Normal 5 2 4 8" xfId="1836" xr:uid="{00000000-0005-0000-0000-0000F9100000}"/>
    <cellStyle name="Normal 5 2 4 9" xfId="2970" xr:uid="{00000000-0005-0000-0000-0000FA100000}"/>
    <cellStyle name="Normal 5 2 5" xfId="252" xr:uid="{00000000-0005-0000-0000-0000FB100000}"/>
    <cellStyle name="Normal 5 2 5 2" xfId="808" xr:uid="{00000000-0005-0000-0000-0000FC100000}"/>
    <cellStyle name="Normal 5 2 5 2 2" xfId="1512" xr:uid="{00000000-0005-0000-0000-0000FD100000}"/>
    <cellStyle name="Normal 5 2 5 2 2 2" xfId="3944" xr:uid="{00000000-0005-0000-0000-0000FE100000}"/>
    <cellStyle name="Normal 5 2 5 2 3" xfId="2338" xr:uid="{00000000-0005-0000-0000-0000FF100000}"/>
    <cellStyle name="Normal 5 2 5 2 4" xfId="3242" xr:uid="{00000000-0005-0000-0000-000000110000}"/>
    <cellStyle name="Normal 5 2 5 2 5" xfId="4836" xr:uid="{00000000-0005-0000-0000-000001110000}"/>
    <cellStyle name="Normal 5 2 5 2 6" xfId="5617" xr:uid="{00000000-0005-0000-0000-000002110000}"/>
    <cellStyle name="Normal 5 2 5 2 7" xfId="5984" xr:uid="{00000000-0005-0000-0000-000003110000}"/>
    <cellStyle name="Normal 5 2 5 2 8" xfId="6354" xr:uid="{00000000-0005-0000-0000-000004110000}"/>
    <cellStyle name="Normal 5 2 5 3" xfId="1022" xr:uid="{00000000-0005-0000-0000-000005110000}"/>
    <cellStyle name="Normal 5 2 5 3 2" xfId="3456" xr:uid="{00000000-0005-0000-0000-000006110000}"/>
    <cellStyle name="Normal 5 2 5 4" xfId="1856" xr:uid="{00000000-0005-0000-0000-000007110000}"/>
    <cellStyle name="Normal 5 2 5 5" xfId="2992" xr:uid="{00000000-0005-0000-0000-000008110000}"/>
    <cellStyle name="Normal 5 2 5 6" xfId="4354" xr:uid="{00000000-0005-0000-0000-000009110000}"/>
    <cellStyle name="Normal 5 2 5 7" xfId="5118" xr:uid="{00000000-0005-0000-0000-00000A110000}"/>
    <cellStyle name="Normal 5 2 5 8" xfId="5747" xr:uid="{00000000-0005-0000-0000-00000B110000}"/>
    <cellStyle name="Normal 5 2 5 9" xfId="6115" xr:uid="{00000000-0005-0000-0000-00000C110000}"/>
    <cellStyle name="Normal 5 2 6" xfId="743" xr:uid="{00000000-0005-0000-0000-00000D110000}"/>
    <cellStyle name="Normal 5 2 6 2" xfId="1447" xr:uid="{00000000-0005-0000-0000-00000E110000}"/>
    <cellStyle name="Normal 5 2 6 2 2" xfId="2273" xr:uid="{00000000-0005-0000-0000-00000F110000}"/>
    <cellStyle name="Normal 5 2 6 2 3" xfId="3879" xr:uid="{00000000-0005-0000-0000-000010110000}"/>
    <cellStyle name="Normal 5 2 6 2 4" xfId="4771" xr:uid="{00000000-0005-0000-0000-000011110000}"/>
    <cellStyle name="Normal 5 2 6 3" xfId="954" xr:uid="{00000000-0005-0000-0000-000012110000}"/>
    <cellStyle name="Normal 5 2 6 3 2" xfId="3388" xr:uid="{00000000-0005-0000-0000-000013110000}"/>
    <cellStyle name="Normal 5 2 6 4" xfId="1791" xr:uid="{00000000-0005-0000-0000-000014110000}"/>
    <cellStyle name="Normal 5 2 6 5" xfId="3177" xr:uid="{00000000-0005-0000-0000-000015110000}"/>
    <cellStyle name="Normal 5 2 6 6" xfId="4289" xr:uid="{00000000-0005-0000-0000-000016110000}"/>
    <cellStyle name="Normal 5 2 6 7" xfId="5552" xr:uid="{00000000-0005-0000-0000-000017110000}"/>
    <cellStyle name="Normal 5 2 6 8" xfId="5919" xr:uid="{00000000-0005-0000-0000-000018110000}"/>
    <cellStyle name="Normal 5 2 6 9" xfId="6289" xr:uid="{00000000-0005-0000-0000-000019110000}"/>
    <cellStyle name="Normal 5 2 7" xfId="2917" xr:uid="{00000000-0005-0000-0000-00001A110000}"/>
    <cellStyle name="Normal 5 2 8" xfId="2540" xr:uid="{00000000-0005-0000-0000-00001B110000}"/>
    <cellStyle name="Normal 5 2 9" xfId="5041" xr:uid="{00000000-0005-0000-0000-00001C110000}"/>
    <cellStyle name="Normal 5 3" xfId="190" xr:uid="{00000000-0005-0000-0000-00001D110000}"/>
    <cellStyle name="Normal 5 3 10" xfId="1379" xr:uid="{00000000-0005-0000-0000-00001E110000}"/>
    <cellStyle name="Normal 5 3 10 2" xfId="2205" xr:uid="{00000000-0005-0000-0000-00001F110000}"/>
    <cellStyle name="Normal 5 3 10 3" xfId="3811" xr:uid="{00000000-0005-0000-0000-000020110000}"/>
    <cellStyle name="Normal 5 3 10 4" xfId="4703" xr:uid="{00000000-0005-0000-0000-000021110000}"/>
    <cellStyle name="Normal 5 3 11" xfId="965" xr:uid="{00000000-0005-0000-0000-000022110000}"/>
    <cellStyle name="Normal 5 3 11 2" xfId="3399" xr:uid="{00000000-0005-0000-0000-000023110000}"/>
    <cellStyle name="Normal 5 3 12" xfId="1801" xr:uid="{00000000-0005-0000-0000-000024110000}"/>
    <cellStyle name="Normal 5 3 12 2" xfId="2930" xr:uid="{00000000-0005-0000-0000-000025110000}"/>
    <cellStyle name="Normal 5 3 13" xfId="2808" xr:uid="{00000000-0005-0000-0000-000026110000}"/>
    <cellStyle name="Normal 5 3 14" xfId="4299" xr:uid="{00000000-0005-0000-0000-000027110000}"/>
    <cellStyle name="Normal 5 3 15" xfId="5056" xr:uid="{00000000-0005-0000-0000-000028110000}"/>
    <cellStyle name="Normal 5 3 16" xfId="5692" xr:uid="{00000000-0005-0000-0000-000029110000}"/>
    <cellStyle name="Normal 5 3 17" xfId="6060" xr:uid="{00000000-0005-0000-0000-00002A110000}"/>
    <cellStyle name="Normal 5 3 2" xfId="220" xr:uid="{00000000-0005-0000-0000-00002B110000}"/>
    <cellStyle name="Normal 5 3 2 10" xfId="2960" xr:uid="{00000000-0005-0000-0000-00002C110000}"/>
    <cellStyle name="Normal 5 3 2 11" xfId="4324" xr:uid="{00000000-0005-0000-0000-00002D110000}"/>
    <cellStyle name="Normal 5 3 2 12" xfId="5086" xr:uid="{00000000-0005-0000-0000-00002E110000}"/>
    <cellStyle name="Normal 5 3 2 13" xfId="5717" xr:uid="{00000000-0005-0000-0000-00002F110000}"/>
    <cellStyle name="Normal 5 3 2 14" xfId="6085" xr:uid="{00000000-0005-0000-0000-000030110000}"/>
    <cellStyle name="Normal 5 3 2 2" xfId="248" xr:uid="{00000000-0005-0000-0000-000031110000}"/>
    <cellStyle name="Normal 5 3 2 2 10" xfId="4350" xr:uid="{00000000-0005-0000-0000-000032110000}"/>
    <cellStyle name="Normal 5 3 2 2 11" xfId="5114" xr:uid="{00000000-0005-0000-0000-000033110000}"/>
    <cellStyle name="Normal 5 3 2 2 12" xfId="5743" xr:uid="{00000000-0005-0000-0000-000034110000}"/>
    <cellStyle name="Normal 5 3 2 2 13" xfId="6111" xr:uid="{00000000-0005-0000-0000-000035110000}"/>
    <cellStyle name="Normal 5 3 2 2 2" xfId="313" xr:uid="{00000000-0005-0000-0000-000036110000}"/>
    <cellStyle name="Normal 5 3 2 2 2 10" xfId="6176" xr:uid="{00000000-0005-0000-0000-000037110000}"/>
    <cellStyle name="Normal 5 3 2 2 2 2" xfId="869" xr:uid="{00000000-0005-0000-0000-000038110000}"/>
    <cellStyle name="Normal 5 3 2 2 2 2 2" xfId="1307" xr:uid="{00000000-0005-0000-0000-000039110000}"/>
    <cellStyle name="Normal 5 3 2 2 2 2 2 2" xfId="3739" xr:uid="{00000000-0005-0000-0000-00003A110000}"/>
    <cellStyle name="Normal 5 3 2 2 2 2 3" xfId="2133" xr:uid="{00000000-0005-0000-0000-00003B110000}"/>
    <cellStyle name="Normal 5 3 2 2 2 2 4" xfId="3303" xr:uid="{00000000-0005-0000-0000-00003C110000}"/>
    <cellStyle name="Normal 5 3 2 2 2 2 5" xfId="4631" xr:uid="{00000000-0005-0000-0000-00003D110000}"/>
    <cellStyle name="Normal 5 3 2 2 2 2 6" xfId="5678" xr:uid="{00000000-0005-0000-0000-00003E110000}"/>
    <cellStyle name="Normal 5 3 2 2 2 2 7" xfId="6045" xr:uid="{00000000-0005-0000-0000-00003F110000}"/>
    <cellStyle name="Normal 5 3 2 2 2 2 8" xfId="6415" xr:uid="{00000000-0005-0000-0000-000040110000}"/>
    <cellStyle name="Normal 5 3 2 2 2 3" xfId="1573" xr:uid="{00000000-0005-0000-0000-000041110000}"/>
    <cellStyle name="Normal 5 3 2 2 2 3 2" xfId="2399" xr:uid="{00000000-0005-0000-0000-000042110000}"/>
    <cellStyle name="Normal 5 3 2 2 2 3 3" xfId="4005" xr:uid="{00000000-0005-0000-0000-000043110000}"/>
    <cellStyle name="Normal 5 3 2 2 2 3 4" xfId="4897" xr:uid="{00000000-0005-0000-0000-000044110000}"/>
    <cellStyle name="Normal 5 3 2 2 2 4" xfId="1083" xr:uid="{00000000-0005-0000-0000-000045110000}"/>
    <cellStyle name="Normal 5 3 2 2 2 4 2" xfId="3517" xr:uid="{00000000-0005-0000-0000-000046110000}"/>
    <cellStyle name="Normal 5 3 2 2 2 5" xfId="1917" xr:uid="{00000000-0005-0000-0000-000047110000}"/>
    <cellStyle name="Normal 5 3 2 2 2 6" xfId="3053" xr:uid="{00000000-0005-0000-0000-000048110000}"/>
    <cellStyle name="Normal 5 3 2 2 2 7" xfId="4415" xr:uid="{00000000-0005-0000-0000-000049110000}"/>
    <cellStyle name="Normal 5 3 2 2 2 8" xfId="5179" xr:uid="{00000000-0005-0000-0000-00004A110000}"/>
    <cellStyle name="Normal 5 3 2 2 2 9" xfId="5808" xr:uid="{00000000-0005-0000-0000-00004B110000}"/>
    <cellStyle name="Normal 5 3 2 2 3" xfId="804" xr:uid="{00000000-0005-0000-0000-00004C110000}"/>
    <cellStyle name="Normal 5 3 2 2 3 2" xfId="1508" xr:uid="{00000000-0005-0000-0000-00004D110000}"/>
    <cellStyle name="Normal 5 3 2 2 3 2 2" xfId="2334" xr:uid="{00000000-0005-0000-0000-00004E110000}"/>
    <cellStyle name="Normal 5 3 2 2 3 2 3" xfId="3940" xr:uid="{00000000-0005-0000-0000-00004F110000}"/>
    <cellStyle name="Normal 5 3 2 2 3 2 4" xfId="4832" xr:uid="{00000000-0005-0000-0000-000050110000}"/>
    <cellStyle name="Normal 5 3 2 2 3 3" xfId="1191" xr:uid="{00000000-0005-0000-0000-000051110000}"/>
    <cellStyle name="Normal 5 3 2 2 3 3 2" xfId="3624" xr:uid="{00000000-0005-0000-0000-000052110000}"/>
    <cellStyle name="Normal 5 3 2 2 3 4" xfId="2021" xr:uid="{00000000-0005-0000-0000-000053110000}"/>
    <cellStyle name="Normal 5 3 2 2 3 5" xfId="3238" xr:uid="{00000000-0005-0000-0000-000054110000}"/>
    <cellStyle name="Normal 5 3 2 2 3 6" xfId="4519" xr:uid="{00000000-0005-0000-0000-000055110000}"/>
    <cellStyle name="Normal 5 3 2 2 3 7" xfId="5613" xr:uid="{00000000-0005-0000-0000-000056110000}"/>
    <cellStyle name="Normal 5 3 2 2 3 8" xfId="5980" xr:uid="{00000000-0005-0000-0000-000057110000}"/>
    <cellStyle name="Normal 5 3 2 2 3 9" xfId="6350" xr:uid="{00000000-0005-0000-0000-000058110000}"/>
    <cellStyle name="Normal 5 3 2 2 4" xfId="1269" xr:uid="{00000000-0005-0000-0000-000059110000}"/>
    <cellStyle name="Normal 5 3 2 2 4 2" xfId="2095" xr:uid="{00000000-0005-0000-0000-00005A110000}"/>
    <cellStyle name="Normal 5 3 2 2 4 3" xfId="3701" xr:uid="{00000000-0005-0000-0000-00005B110000}"/>
    <cellStyle name="Normal 5 3 2 2 4 4" xfId="4593" xr:uid="{00000000-0005-0000-0000-00005C110000}"/>
    <cellStyle name="Normal 5 3 2 2 5" xfId="1369" xr:uid="{00000000-0005-0000-0000-00005D110000}"/>
    <cellStyle name="Normal 5 3 2 2 5 2" xfId="2195" xr:uid="{00000000-0005-0000-0000-00005E110000}"/>
    <cellStyle name="Normal 5 3 2 2 5 3" xfId="3801" xr:uid="{00000000-0005-0000-0000-00005F110000}"/>
    <cellStyle name="Normal 5 3 2 2 5 4" xfId="4693" xr:uid="{00000000-0005-0000-0000-000060110000}"/>
    <cellStyle name="Normal 5 3 2 2 6" xfId="1431" xr:uid="{00000000-0005-0000-0000-000061110000}"/>
    <cellStyle name="Normal 5 3 2 2 6 2" xfId="2257" xr:uid="{00000000-0005-0000-0000-000062110000}"/>
    <cellStyle name="Normal 5 3 2 2 6 3" xfId="3863" xr:uid="{00000000-0005-0000-0000-000063110000}"/>
    <cellStyle name="Normal 5 3 2 2 6 4" xfId="4755" xr:uid="{00000000-0005-0000-0000-000064110000}"/>
    <cellStyle name="Normal 5 3 2 2 7" xfId="1018" xr:uid="{00000000-0005-0000-0000-000065110000}"/>
    <cellStyle name="Normal 5 3 2 2 7 2" xfId="3452" xr:uid="{00000000-0005-0000-0000-000066110000}"/>
    <cellStyle name="Normal 5 3 2 2 8" xfId="1852" xr:uid="{00000000-0005-0000-0000-000067110000}"/>
    <cellStyle name="Normal 5 3 2 2 9" xfId="2988" xr:uid="{00000000-0005-0000-0000-000068110000}"/>
    <cellStyle name="Normal 5 3 2 3" xfId="287" xr:uid="{00000000-0005-0000-0000-000069110000}"/>
    <cellStyle name="Normal 5 3 2 3 10" xfId="6150" xr:uid="{00000000-0005-0000-0000-00006A110000}"/>
    <cellStyle name="Normal 5 3 2 3 2" xfId="843" xr:uid="{00000000-0005-0000-0000-00006B110000}"/>
    <cellStyle name="Normal 5 3 2 3 2 2" xfId="1285" xr:uid="{00000000-0005-0000-0000-00006C110000}"/>
    <cellStyle name="Normal 5 3 2 3 2 2 2" xfId="3717" xr:uid="{00000000-0005-0000-0000-00006D110000}"/>
    <cellStyle name="Normal 5 3 2 3 2 3" xfId="2111" xr:uid="{00000000-0005-0000-0000-00006E110000}"/>
    <cellStyle name="Normal 5 3 2 3 2 4" xfId="3277" xr:uid="{00000000-0005-0000-0000-00006F110000}"/>
    <cellStyle name="Normal 5 3 2 3 2 5" xfId="4609" xr:uid="{00000000-0005-0000-0000-000070110000}"/>
    <cellStyle name="Normal 5 3 2 3 2 6" xfId="5652" xr:uid="{00000000-0005-0000-0000-000071110000}"/>
    <cellStyle name="Normal 5 3 2 3 2 7" xfId="6019" xr:uid="{00000000-0005-0000-0000-000072110000}"/>
    <cellStyle name="Normal 5 3 2 3 2 8" xfId="6389" xr:uid="{00000000-0005-0000-0000-000073110000}"/>
    <cellStyle name="Normal 5 3 2 3 3" xfId="1547" xr:uid="{00000000-0005-0000-0000-000074110000}"/>
    <cellStyle name="Normal 5 3 2 3 3 2" xfId="2373" xr:uid="{00000000-0005-0000-0000-000075110000}"/>
    <cellStyle name="Normal 5 3 2 3 3 3" xfId="3979" xr:uid="{00000000-0005-0000-0000-000076110000}"/>
    <cellStyle name="Normal 5 3 2 3 3 4" xfId="4871" xr:uid="{00000000-0005-0000-0000-000077110000}"/>
    <cellStyle name="Normal 5 3 2 3 4" xfId="1057" xr:uid="{00000000-0005-0000-0000-000078110000}"/>
    <cellStyle name="Normal 5 3 2 3 4 2" xfId="3491" xr:uid="{00000000-0005-0000-0000-000079110000}"/>
    <cellStyle name="Normal 5 3 2 3 5" xfId="1891" xr:uid="{00000000-0005-0000-0000-00007A110000}"/>
    <cellStyle name="Normal 5 3 2 3 6" xfId="3027" xr:uid="{00000000-0005-0000-0000-00007B110000}"/>
    <cellStyle name="Normal 5 3 2 3 7" xfId="4389" xr:uid="{00000000-0005-0000-0000-00007C110000}"/>
    <cellStyle name="Normal 5 3 2 3 8" xfId="5153" xr:uid="{00000000-0005-0000-0000-00007D110000}"/>
    <cellStyle name="Normal 5 3 2 3 9" xfId="5782" xr:uid="{00000000-0005-0000-0000-00007E110000}"/>
    <cellStyle name="Normal 5 3 2 4" xfId="778" xr:uid="{00000000-0005-0000-0000-00007F110000}"/>
    <cellStyle name="Normal 5 3 2 4 2" xfId="1482" xr:uid="{00000000-0005-0000-0000-000080110000}"/>
    <cellStyle name="Normal 5 3 2 4 2 2" xfId="2308" xr:uid="{00000000-0005-0000-0000-000081110000}"/>
    <cellStyle name="Normal 5 3 2 4 2 3" xfId="3914" xr:uid="{00000000-0005-0000-0000-000082110000}"/>
    <cellStyle name="Normal 5 3 2 4 2 4" xfId="4806" xr:uid="{00000000-0005-0000-0000-000083110000}"/>
    <cellStyle name="Normal 5 3 2 4 3" xfId="1201" xr:uid="{00000000-0005-0000-0000-000084110000}"/>
    <cellStyle name="Normal 5 3 2 4 3 2" xfId="3634" xr:uid="{00000000-0005-0000-0000-000085110000}"/>
    <cellStyle name="Normal 5 3 2 4 4" xfId="2030" xr:uid="{00000000-0005-0000-0000-000086110000}"/>
    <cellStyle name="Normal 5 3 2 4 5" xfId="3212" xr:uid="{00000000-0005-0000-0000-000087110000}"/>
    <cellStyle name="Normal 5 3 2 4 6" xfId="4528" xr:uid="{00000000-0005-0000-0000-000088110000}"/>
    <cellStyle name="Normal 5 3 2 4 7" xfId="5587" xr:uid="{00000000-0005-0000-0000-000089110000}"/>
    <cellStyle name="Normal 5 3 2 4 8" xfId="5954" xr:uid="{00000000-0005-0000-0000-00008A110000}"/>
    <cellStyle name="Normal 5 3 2 4 9" xfId="6324" xr:uid="{00000000-0005-0000-0000-00008B110000}"/>
    <cellStyle name="Normal 5 3 2 5" xfId="1231" xr:uid="{00000000-0005-0000-0000-00008C110000}"/>
    <cellStyle name="Normal 5 3 2 5 2" xfId="2057" xr:uid="{00000000-0005-0000-0000-00008D110000}"/>
    <cellStyle name="Normal 5 3 2 5 3" xfId="3663" xr:uid="{00000000-0005-0000-0000-00008E110000}"/>
    <cellStyle name="Normal 5 3 2 5 4" xfId="4555" xr:uid="{00000000-0005-0000-0000-00008F110000}"/>
    <cellStyle name="Normal 5 3 2 6" xfId="1331" xr:uid="{00000000-0005-0000-0000-000090110000}"/>
    <cellStyle name="Normal 5 3 2 6 2" xfId="2157" xr:uid="{00000000-0005-0000-0000-000091110000}"/>
    <cellStyle name="Normal 5 3 2 6 3" xfId="3763" xr:uid="{00000000-0005-0000-0000-000092110000}"/>
    <cellStyle name="Normal 5 3 2 6 4" xfId="4655" xr:uid="{00000000-0005-0000-0000-000093110000}"/>
    <cellStyle name="Normal 5 3 2 7" xfId="1393" xr:uid="{00000000-0005-0000-0000-000094110000}"/>
    <cellStyle name="Normal 5 3 2 7 2" xfId="2219" xr:uid="{00000000-0005-0000-0000-000095110000}"/>
    <cellStyle name="Normal 5 3 2 7 3" xfId="3825" xr:uid="{00000000-0005-0000-0000-000096110000}"/>
    <cellStyle name="Normal 5 3 2 7 4" xfId="4717" xr:uid="{00000000-0005-0000-0000-000097110000}"/>
    <cellStyle name="Normal 5 3 2 8" xfId="992" xr:uid="{00000000-0005-0000-0000-000098110000}"/>
    <cellStyle name="Normal 5 3 2 8 2" xfId="3426" xr:uid="{00000000-0005-0000-0000-000099110000}"/>
    <cellStyle name="Normal 5 3 2 9" xfId="1826" xr:uid="{00000000-0005-0000-0000-00009A110000}"/>
    <cellStyle name="Normal 5 3 3" xfId="203" xr:uid="{00000000-0005-0000-0000-00009B110000}"/>
    <cellStyle name="Normal 5 3 3 10" xfId="4310" xr:uid="{00000000-0005-0000-0000-00009C110000}"/>
    <cellStyle name="Normal 5 3 3 11" xfId="5069" xr:uid="{00000000-0005-0000-0000-00009D110000}"/>
    <cellStyle name="Normal 5 3 3 12" xfId="5703" xr:uid="{00000000-0005-0000-0000-00009E110000}"/>
    <cellStyle name="Normal 5 3 3 13" xfId="6071" xr:uid="{00000000-0005-0000-0000-00009F110000}"/>
    <cellStyle name="Normal 5 3 3 2" xfId="273" xr:uid="{00000000-0005-0000-0000-0000A0110000}"/>
    <cellStyle name="Normal 5 3 3 2 10" xfId="6136" xr:uid="{00000000-0005-0000-0000-0000A1110000}"/>
    <cellStyle name="Normal 5 3 3 2 2" xfId="829" xr:uid="{00000000-0005-0000-0000-0000A2110000}"/>
    <cellStyle name="Normal 5 3 3 2 2 2" xfId="1301" xr:uid="{00000000-0005-0000-0000-0000A3110000}"/>
    <cellStyle name="Normal 5 3 3 2 2 2 2" xfId="3733" xr:uid="{00000000-0005-0000-0000-0000A4110000}"/>
    <cellStyle name="Normal 5 3 3 2 2 3" xfId="2127" xr:uid="{00000000-0005-0000-0000-0000A5110000}"/>
    <cellStyle name="Normal 5 3 3 2 2 4" xfId="3263" xr:uid="{00000000-0005-0000-0000-0000A6110000}"/>
    <cellStyle name="Normal 5 3 3 2 2 5" xfId="4625" xr:uid="{00000000-0005-0000-0000-0000A7110000}"/>
    <cellStyle name="Normal 5 3 3 2 2 6" xfId="5638" xr:uid="{00000000-0005-0000-0000-0000A8110000}"/>
    <cellStyle name="Normal 5 3 3 2 2 7" xfId="6005" xr:uid="{00000000-0005-0000-0000-0000A9110000}"/>
    <cellStyle name="Normal 5 3 3 2 2 8" xfId="6375" xr:uid="{00000000-0005-0000-0000-0000AA110000}"/>
    <cellStyle name="Normal 5 3 3 2 3" xfId="1533" xr:uid="{00000000-0005-0000-0000-0000AB110000}"/>
    <cellStyle name="Normal 5 3 3 2 3 2" xfId="2359" xr:uid="{00000000-0005-0000-0000-0000AC110000}"/>
    <cellStyle name="Normal 5 3 3 2 3 3" xfId="3965" xr:uid="{00000000-0005-0000-0000-0000AD110000}"/>
    <cellStyle name="Normal 5 3 3 2 3 4" xfId="4857" xr:uid="{00000000-0005-0000-0000-0000AE110000}"/>
    <cellStyle name="Normal 5 3 3 2 4" xfId="1043" xr:uid="{00000000-0005-0000-0000-0000AF110000}"/>
    <cellStyle name="Normal 5 3 3 2 4 2" xfId="3477" xr:uid="{00000000-0005-0000-0000-0000B0110000}"/>
    <cellStyle name="Normal 5 3 3 2 5" xfId="1877" xr:uid="{00000000-0005-0000-0000-0000B1110000}"/>
    <cellStyle name="Normal 5 3 3 2 6" xfId="3013" xr:uid="{00000000-0005-0000-0000-0000B2110000}"/>
    <cellStyle name="Normal 5 3 3 2 7" xfId="4375" xr:uid="{00000000-0005-0000-0000-0000B3110000}"/>
    <cellStyle name="Normal 5 3 3 2 8" xfId="5139" xr:uid="{00000000-0005-0000-0000-0000B4110000}"/>
    <cellStyle name="Normal 5 3 3 2 9" xfId="5768" xr:uid="{00000000-0005-0000-0000-0000B5110000}"/>
    <cellStyle name="Normal 5 3 3 3" xfId="764" xr:uid="{00000000-0005-0000-0000-0000B6110000}"/>
    <cellStyle name="Normal 5 3 3 3 2" xfId="1468" xr:uid="{00000000-0005-0000-0000-0000B7110000}"/>
    <cellStyle name="Normal 5 3 3 3 2 2" xfId="2294" xr:uid="{00000000-0005-0000-0000-0000B8110000}"/>
    <cellStyle name="Normal 5 3 3 3 2 3" xfId="3900" xr:uid="{00000000-0005-0000-0000-0000B9110000}"/>
    <cellStyle name="Normal 5 3 3 3 2 4" xfId="4792" xr:uid="{00000000-0005-0000-0000-0000BA110000}"/>
    <cellStyle name="Normal 5 3 3 3 3" xfId="951" xr:uid="{00000000-0005-0000-0000-0000BB110000}"/>
    <cellStyle name="Normal 5 3 3 3 3 2" xfId="3385" xr:uid="{00000000-0005-0000-0000-0000BC110000}"/>
    <cellStyle name="Normal 5 3 3 3 4" xfId="1788" xr:uid="{00000000-0005-0000-0000-0000BD110000}"/>
    <cellStyle name="Normal 5 3 3 3 5" xfId="3198" xr:uid="{00000000-0005-0000-0000-0000BE110000}"/>
    <cellStyle name="Normal 5 3 3 3 6" xfId="4286" xr:uid="{00000000-0005-0000-0000-0000BF110000}"/>
    <cellStyle name="Normal 5 3 3 3 7" xfId="5573" xr:uid="{00000000-0005-0000-0000-0000C0110000}"/>
    <cellStyle name="Normal 5 3 3 3 8" xfId="5940" xr:uid="{00000000-0005-0000-0000-0000C1110000}"/>
    <cellStyle name="Normal 5 3 3 3 9" xfId="6310" xr:uid="{00000000-0005-0000-0000-0000C2110000}"/>
    <cellStyle name="Normal 5 3 3 4" xfId="1255" xr:uid="{00000000-0005-0000-0000-0000C3110000}"/>
    <cellStyle name="Normal 5 3 3 4 2" xfId="2081" xr:uid="{00000000-0005-0000-0000-0000C4110000}"/>
    <cellStyle name="Normal 5 3 3 4 3" xfId="3687" xr:uid="{00000000-0005-0000-0000-0000C5110000}"/>
    <cellStyle name="Normal 5 3 3 4 4" xfId="4579" xr:uid="{00000000-0005-0000-0000-0000C6110000}"/>
    <cellStyle name="Normal 5 3 3 5" xfId="1355" xr:uid="{00000000-0005-0000-0000-0000C7110000}"/>
    <cellStyle name="Normal 5 3 3 5 2" xfId="2181" xr:uid="{00000000-0005-0000-0000-0000C8110000}"/>
    <cellStyle name="Normal 5 3 3 5 3" xfId="3787" xr:uid="{00000000-0005-0000-0000-0000C9110000}"/>
    <cellStyle name="Normal 5 3 3 5 4" xfId="4679" xr:uid="{00000000-0005-0000-0000-0000CA110000}"/>
    <cellStyle name="Normal 5 3 3 6" xfId="1417" xr:uid="{00000000-0005-0000-0000-0000CB110000}"/>
    <cellStyle name="Normal 5 3 3 6 2" xfId="2243" xr:uid="{00000000-0005-0000-0000-0000CC110000}"/>
    <cellStyle name="Normal 5 3 3 6 3" xfId="3849" xr:uid="{00000000-0005-0000-0000-0000CD110000}"/>
    <cellStyle name="Normal 5 3 3 6 4" xfId="4741" xr:uid="{00000000-0005-0000-0000-0000CE110000}"/>
    <cellStyle name="Normal 5 3 3 7" xfId="977" xr:uid="{00000000-0005-0000-0000-0000CF110000}"/>
    <cellStyle name="Normal 5 3 3 7 2" xfId="3411" xr:uid="{00000000-0005-0000-0000-0000D0110000}"/>
    <cellStyle name="Normal 5 3 3 8" xfId="1812" xr:uid="{00000000-0005-0000-0000-0000D1110000}"/>
    <cellStyle name="Normal 5 3 3 9" xfId="2943" xr:uid="{00000000-0005-0000-0000-0000D2110000}"/>
    <cellStyle name="Normal 5 3 4" xfId="233" xr:uid="{00000000-0005-0000-0000-0000D3110000}"/>
    <cellStyle name="Normal 5 3 4 10" xfId="4337" xr:uid="{00000000-0005-0000-0000-0000D4110000}"/>
    <cellStyle name="Normal 5 3 4 11" xfId="5099" xr:uid="{00000000-0005-0000-0000-0000D5110000}"/>
    <cellStyle name="Normal 5 3 4 12" xfId="5730" xr:uid="{00000000-0005-0000-0000-0000D6110000}"/>
    <cellStyle name="Normal 5 3 4 13" xfId="6098" xr:uid="{00000000-0005-0000-0000-0000D7110000}"/>
    <cellStyle name="Normal 5 3 4 2" xfId="300" xr:uid="{00000000-0005-0000-0000-0000D8110000}"/>
    <cellStyle name="Normal 5 3 4 2 10" xfId="6163" xr:uid="{00000000-0005-0000-0000-0000D9110000}"/>
    <cellStyle name="Normal 5 3 4 2 2" xfId="856" xr:uid="{00000000-0005-0000-0000-0000DA110000}"/>
    <cellStyle name="Normal 5 3 4 2 2 2" xfId="1291" xr:uid="{00000000-0005-0000-0000-0000DB110000}"/>
    <cellStyle name="Normal 5 3 4 2 2 2 2" xfId="3723" xr:uid="{00000000-0005-0000-0000-0000DC110000}"/>
    <cellStyle name="Normal 5 3 4 2 2 3" xfId="2117" xr:uid="{00000000-0005-0000-0000-0000DD110000}"/>
    <cellStyle name="Normal 5 3 4 2 2 4" xfId="3290" xr:uid="{00000000-0005-0000-0000-0000DE110000}"/>
    <cellStyle name="Normal 5 3 4 2 2 5" xfId="4615" xr:uid="{00000000-0005-0000-0000-0000DF110000}"/>
    <cellStyle name="Normal 5 3 4 2 2 6" xfId="5665" xr:uid="{00000000-0005-0000-0000-0000E0110000}"/>
    <cellStyle name="Normal 5 3 4 2 2 7" xfId="6032" xr:uid="{00000000-0005-0000-0000-0000E1110000}"/>
    <cellStyle name="Normal 5 3 4 2 2 8" xfId="6402" xr:uid="{00000000-0005-0000-0000-0000E2110000}"/>
    <cellStyle name="Normal 5 3 4 2 3" xfId="1560" xr:uid="{00000000-0005-0000-0000-0000E3110000}"/>
    <cellStyle name="Normal 5 3 4 2 3 2" xfId="2386" xr:uid="{00000000-0005-0000-0000-0000E4110000}"/>
    <cellStyle name="Normal 5 3 4 2 3 3" xfId="3992" xr:uid="{00000000-0005-0000-0000-0000E5110000}"/>
    <cellStyle name="Normal 5 3 4 2 3 4" xfId="4884" xr:uid="{00000000-0005-0000-0000-0000E6110000}"/>
    <cellStyle name="Normal 5 3 4 2 4" xfId="1070" xr:uid="{00000000-0005-0000-0000-0000E7110000}"/>
    <cellStyle name="Normal 5 3 4 2 4 2" xfId="3504" xr:uid="{00000000-0005-0000-0000-0000E8110000}"/>
    <cellStyle name="Normal 5 3 4 2 5" xfId="1904" xr:uid="{00000000-0005-0000-0000-0000E9110000}"/>
    <cellStyle name="Normal 5 3 4 2 6" xfId="3040" xr:uid="{00000000-0005-0000-0000-0000EA110000}"/>
    <cellStyle name="Normal 5 3 4 2 7" xfId="4402" xr:uid="{00000000-0005-0000-0000-0000EB110000}"/>
    <cellStyle name="Normal 5 3 4 2 8" xfId="5166" xr:uid="{00000000-0005-0000-0000-0000EC110000}"/>
    <cellStyle name="Normal 5 3 4 2 9" xfId="5795" xr:uid="{00000000-0005-0000-0000-0000ED110000}"/>
    <cellStyle name="Normal 5 3 4 3" xfId="791" xr:uid="{00000000-0005-0000-0000-0000EE110000}"/>
    <cellStyle name="Normal 5 3 4 3 2" xfId="1495" xr:uid="{00000000-0005-0000-0000-0000EF110000}"/>
    <cellStyle name="Normal 5 3 4 3 2 2" xfId="2321" xr:uid="{00000000-0005-0000-0000-0000F0110000}"/>
    <cellStyle name="Normal 5 3 4 3 2 3" xfId="3927" xr:uid="{00000000-0005-0000-0000-0000F1110000}"/>
    <cellStyle name="Normal 5 3 4 3 2 4" xfId="4819" xr:uid="{00000000-0005-0000-0000-0000F2110000}"/>
    <cellStyle name="Normal 5 3 4 3 3" xfId="1202" xr:uid="{00000000-0005-0000-0000-0000F3110000}"/>
    <cellStyle name="Normal 5 3 4 3 3 2" xfId="3635" xr:uid="{00000000-0005-0000-0000-0000F4110000}"/>
    <cellStyle name="Normal 5 3 4 3 4" xfId="2031" xr:uid="{00000000-0005-0000-0000-0000F5110000}"/>
    <cellStyle name="Normal 5 3 4 3 5" xfId="3225" xr:uid="{00000000-0005-0000-0000-0000F6110000}"/>
    <cellStyle name="Normal 5 3 4 3 6" xfId="4529" xr:uid="{00000000-0005-0000-0000-0000F7110000}"/>
    <cellStyle name="Normal 5 3 4 3 7" xfId="5600" xr:uid="{00000000-0005-0000-0000-0000F8110000}"/>
    <cellStyle name="Normal 5 3 4 3 8" xfId="5967" xr:uid="{00000000-0005-0000-0000-0000F9110000}"/>
    <cellStyle name="Normal 5 3 4 3 9" xfId="6337" xr:uid="{00000000-0005-0000-0000-0000FA110000}"/>
    <cellStyle name="Normal 5 3 4 4" xfId="1245" xr:uid="{00000000-0005-0000-0000-0000FB110000}"/>
    <cellStyle name="Normal 5 3 4 4 2" xfId="2071" xr:uid="{00000000-0005-0000-0000-0000FC110000}"/>
    <cellStyle name="Normal 5 3 4 4 3" xfId="3677" xr:uid="{00000000-0005-0000-0000-0000FD110000}"/>
    <cellStyle name="Normal 5 3 4 4 4" xfId="4569" xr:uid="{00000000-0005-0000-0000-0000FE110000}"/>
    <cellStyle name="Normal 5 3 4 5" xfId="1345" xr:uid="{00000000-0005-0000-0000-0000FF110000}"/>
    <cellStyle name="Normal 5 3 4 5 2" xfId="2171" xr:uid="{00000000-0005-0000-0000-000000120000}"/>
    <cellStyle name="Normal 5 3 4 5 3" xfId="3777" xr:uid="{00000000-0005-0000-0000-000001120000}"/>
    <cellStyle name="Normal 5 3 4 5 4" xfId="4669" xr:uid="{00000000-0005-0000-0000-000002120000}"/>
    <cellStyle name="Normal 5 3 4 6" xfId="1407" xr:uid="{00000000-0005-0000-0000-000003120000}"/>
    <cellStyle name="Normal 5 3 4 6 2" xfId="2233" xr:uid="{00000000-0005-0000-0000-000004120000}"/>
    <cellStyle name="Normal 5 3 4 6 3" xfId="3839" xr:uid="{00000000-0005-0000-0000-000005120000}"/>
    <cellStyle name="Normal 5 3 4 6 4" xfId="4731" xr:uid="{00000000-0005-0000-0000-000006120000}"/>
    <cellStyle name="Normal 5 3 4 7" xfId="1005" xr:uid="{00000000-0005-0000-0000-000007120000}"/>
    <cellStyle name="Normal 5 3 4 7 2" xfId="3439" xr:uid="{00000000-0005-0000-0000-000008120000}"/>
    <cellStyle name="Normal 5 3 4 8" xfId="1839" xr:uid="{00000000-0005-0000-0000-000009120000}"/>
    <cellStyle name="Normal 5 3 4 9" xfId="2973" xr:uid="{00000000-0005-0000-0000-00000A120000}"/>
    <cellStyle name="Normal 5 3 5" xfId="262" xr:uid="{00000000-0005-0000-0000-00000B120000}"/>
    <cellStyle name="Normal 5 3 5 10" xfId="6125" xr:uid="{00000000-0005-0000-0000-00000C120000}"/>
    <cellStyle name="Normal 5 3 5 2" xfId="818" xr:uid="{00000000-0005-0000-0000-00000D120000}"/>
    <cellStyle name="Normal 5 3 5 2 2" xfId="1279" xr:uid="{00000000-0005-0000-0000-00000E120000}"/>
    <cellStyle name="Normal 5 3 5 2 2 2" xfId="3711" xr:uid="{00000000-0005-0000-0000-00000F120000}"/>
    <cellStyle name="Normal 5 3 5 2 3" xfId="2105" xr:uid="{00000000-0005-0000-0000-000010120000}"/>
    <cellStyle name="Normal 5 3 5 2 4" xfId="3252" xr:uid="{00000000-0005-0000-0000-000011120000}"/>
    <cellStyle name="Normal 5 3 5 2 5" xfId="4603" xr:uid="{00000000-0005-0000-0000-000012120000}"/>
    <cellStyle name="Normal 5 3 5 2 6" xfId="5627" xr:uid="{00000000-0005-0000-0000-000013120000}"/>
    <cellStyle name="Normal 5 3 5 2 7" xfId="5994" xr:uid="{00000000-0005-0000-0000-000014120000}"/>
    <cellStyle name="Normal 5 3 5 2 8" xfId="6364" xr:uid="{00000000-0005-0000-0000-000015120000}"/>
    <cellStyle name="Normal 5 3 5 3" xfId="1522" xr:uid="{00000000-0005-0000-0000-000016120000}"/>
    <cellStyle name="Normal 5 3 5 3 2" xfId="2348" xr:uid="{00000000-0005-0000-0000-000017120000}"/>
    <cellStyle name="Normal 5 3 5 3 3" xfId="3954" xr:uid="{00000000-0005-0000-0000-000018120000}"/>
    <cellStyle name="Normal 5 3 5 3 4" xfId="4846" xr:uid="{00000000-0005-0000-0000-000019120000}"/>
    <cellStyle name="Normal 5 3 5 4" xfId="1032" xr:uid="{00000000-0005-0000-0000-00001A120000}"/>
    <cellStyle name="Normal 5 3 5 4 2" xfId="3466" xr:uid="{00000000-0005-0000-0000-00001B120000}"/>
    <cellStyle name="Normal 5 3 5 5" xfId="1866" xr:uid="{00000000-0005-0000-0000-00001C120000}"/>
    <cellStyle name="Normal 5 3 5 6" xfId="3002" xr:uid="{00000000-0005-0000-0000-00001D120000}"/>
    <cellStyle name="Normal 5 3 5 7" xfId="4364" xr:uid="{00000000-0005-0000-0000-00001E120000}"/>
    <cellStyle name="Normal 5 3 5 8" xfId="5128" xr:uid="{00000000-0005-0000-0000-00001F120000}"/>
    <cellStyle name="Normal 5 3 5 9" xfId="5757" xr:uid="{00000000-0005-0000-0000-000020120000}"/>
    <cellStyle name="Normal 5 3 6" xfId="612" xr:uid="{00000000-0005-0000-0000-000021120000}"/>
    <cellStyle name="Normal 5 3 6 2" xfId="3142" xr:uid="{00000000-0005-0000-0000-000022120000}"/>
    <cellStyle name="Normal 5 3 6 3" xfId="5447" xr:uid="{00000000-0005-0000-0000-000023120000}"/>
    <cellStyle name="Normal 5 3 7" xfId="753" xr:uid="{00000000-0005-0000-0000-000024120000}"/>
    <cellStyle name="Normal 5 3 7 2" xfId="1457" xr:uid="{00000000-0005-0000-0000-000025120000}"/>
    <cellStyle name="Normal 5 3 7 2 2" xfId="2283" xr:uid="{00000000-0005-0000-0000-000026120000}"/>
    <cellStyle name="Normal 5 3 7 2 3" xfId="3889" xr:uid="{00000000-0005-0000-0000-000027120000}"/>
    <cellStyle name="Normal 5 3 7 2 4" xfId="4781" xr:uid="{00000000-0005-0000-0000-000028120000}"/>
    <cellStyle name="Normal 5 3 7 3" xfId="1104" xr:uid="{00000000-0005-0000-0000-000029120000}"/>
    <cellStyle name="Normal 5 3 7 3 2" xfId="3538" xr:uid="{00000000-0005-0000-0000-00002A120000}"/>
    <cellStyle name="Normal 5 3 7 4" xfId="1938" xr:uid="{00000000-0005-0000-0000-00002B120000}"/>
    <cellStyle name="Normal 5 3 7 5" xfId="3187" xr:uid="{00000000-0005-0000-0000-00002C120000}"/>
    <cellStyle name="Normal 5 3 7 6" xfId="4436" xr:uid="{00000000-0005-0000-0000-00002D120000}"/>
    <cellStyle name="Normal 5 3 7 7" xfId="5562" xr:uid="{00000000-0005-0000-0000-00002E120000}"/>
    <cellStyle name="Normal 5 3 7 8" xfId="5929" xr:uid="{00000000-0005-0000-0000-00002F120000}"/>
    <cellStyle name="Normal 5 3 7 9" xfId="6299" xr:uid="{00000000-0005-0000-0000-000030120000}"/>
    <cellStyle name="Normal 5 3 8" xfId="1217" xr:uid="{00000000-0005-0000-0000-000031120000}"/>
    <cellStyle name="Normal 5 3 8 2" xfId="2043" xr:uid="{00000000-0005-0000-0000-000032120000}"/>
    <cellStyle name="Normal 5 3 8 3" xfId="3649" xr:uid="{00000000-0005-0000-0000-000033120000}"/>
    <cellStyle name="Normal 5 3 8 4" xfId="4541" xr:uid="{00000000-0005-0000-0000-000034120000}"/>
    <cellStyle name="Normal 5 3 9" xfId="1317" xr:uid="{00000000-0005-0000-0000-000035120000}"/>
    <cellStyle name="Normal 5 3 9 2" xfId="2143" xr:uid="{00000000-0005-0000-0000-000036120000}"/>
    <cellStyle name="Normal 5 3 9 3" xfId="3749" xr:uid="{00000000-0005-0000-0000-000037120000}"/>
    <cellStyle name="Normal 5 3 9 4" xfId="4641" xr:uid="{00000000-0005-0000-0000-000038120000}"/>
    <cellStyle name="Normal 5 4" xfId="176" xr:uid="{00000000-0005-0000-0000-000039120000}"/>
    <cellStyle name="Normal 5 4 2" xfId="2920" xr:uid="{00000000-0005-0000-0000-00003A120000}"/>
    <cellStyle name="Normal 5 4 3" xfId="5045" xr:uid="{00000000-0005-0000-0000-00003B120000}"/>
    <cellStyle name="Normal 5 5" xfId="206" xr:uid="{00000000-0005-0000-0000-00003C120000}"/>
    <cellStyle name="Normal 5 5 10" xfId="2946" xr:uid="{00000000-0005-0000-0000-00003D120000}"/>
    <cellStyle name="Normal 5 5 11" xfId="4312" xr:uid="{00000000-0005-0000-0000-00003E120000}"/>
    <cellStyle name="Normal 5 5 12" xfId="5072" xr:uid="{00000000-0005-0000-0000-00003F120000}"/>
    <cellStyle name="Normal 5 5 13" xfId="5705" xr:uid="{00000000-0005-0000-0000-000040120000}"/>
    <cellStyle name="Normal 5 5 14" xfId="6073" xr:uid="{00000000-0005-0000-0000-000041120000}"/>
    <cellStyle name="Normal 5 5 2" xfId="237" xr:uid="{00000000-0005-0000-0000-000042120000}"/>
    <cellStyle name="Normal 5 5 2 10" xfId="4339" xr:uid="{00000000-0005-0000-0000-000043120000}"/>
    <cellStyle name="Normal 5 5 2 11" xfId="5103" xr:uid="{00000000-0005-0000-0000-000044120000}"/>
    <cellStyle name="Normal 5 5 2 12" xfId="5732" xr:uid="{00000000-0005-0000-0000-000045120000}"/>
    <cellStyle name="Normal 5 5 2 13" xfId="6100" xr:uid="{00000000-0005-0000-0000-000046120000}"/>
    <cellStyle name="Normal 5 5 2 2" xfId="302" xr:uid="{00000000-0005-0000-0000-000047120000}"/>
    <cellStyle name="Normal 5 5 2 2 10" xfId="6165" xr:uid="{00000000-0005-0000-0000-000048120000}"/>
    <cellStyle name="Normal 5 5 2 2 2" xfId="858" xr:uid="{00000000-0005-0000-0000-000049120000}"/>
    <cellStyle name="Normal 5 5 2 2 2 2" xfId="1303" xr:uid="{00000000-0005-0000-0000-00004A120000}"/>
    <cellStyle name="Normal 5 5 2 2 2 2 2" xfId="3735" xr:uid="{00000000-0005-0000-0000-00004B120000}"/>
    <cellStyle name="Normal 5 5 2 2 2 3" xfId="2129" xr:uid="{00000000-0005-0000-0000-00004C120000}"/>
    <cellStyle name="Normal 5 5 2 2 2 4" xfId="3292" xr:uid="{00000000-0005-0000-0000-00004D120000}"/>
    <cellStyle name="Normal 5 5 2 2 2 5" xfId="4627" xr:uid="{00000000-0005-0000-0000-00004E120000}"/>
    <cellStyle name="Normal 5 5 2 2 2 6" xfId="5667" xr:uid="{00000000-0005-0000-0000-00004F120000}"/>
    <cellStyle name="Normal 5 5 2 2 2 7" xfId="6034" xr:uid="{00000000-0005-0000-0000-000050120000}"/>
    <cellStyle name="Normal 5 5 2 2 2 8" xfId="6404" xr:uid="{00000000-0005-0000-0000-000051120000}"/>
    <cellStyle name="Normal 5 5 2 2 3" xfId="1562" xr:uid="{00000000-0005-0000-0000-000052120000}"/>
    <cellStyle name="Normal 5 5 2 2 3 2" xfId="2388" xr:uid="{00000000-0005-0000-0000-000053120000}"/>
    <cellStyle name="Normal 5 5 2 2 3 3" xfId="3994" xr:uid="{00000000-0005-0000-0000-000054120000}"/>
    <cellStyle name="Normal 5 5 2 2 3 4" xfId="4886" xr:uid="{00000000-0005-0000-0000-000055120000}"/>
    <cellStyle name="Normal 5 5 2 2 4" xfId="1072" xr:uid="{00000000-0005-0000-0000-000056120000}"/>
    <cellStyle name="Normal 5 5 2 2 4 2" xfId="3506" xr:uid="{00000000-0005-0000-0000-000057120000}"/>
    <cellStyle name="Normal 5 5 2 2 5" xfId="1906" xr:uid="{00000000-0005-0000-0000-000058120000}"/>
    <cellStyle name="Normal 5 5 2 2 6" xfId="3042" xr:uid="{00000000-0005-0000-0000-000059120000}"/>
    <cellStyle name="Normal 5 5 2 2 7" xfId="4404" xr:uid="{00000000-0005-0000-0000-00005A120000}"/>
    <cellStyle name="Normal 5 5 2 2 8" xfId="5168" xr:uid="{00000000-0005-0000-0000-00005B120000}"/>
    <cellStyle name="Normal 5 5 2 2 9" xfId="5797" xr:uid="{00000000-0005-0000-0000-00005C120000}"/>
    <cellStyle name="Normal 5 5 2 3" xfId="793" xr:uid="{00000000-0005-0000-0000-00005D120000}"/>
    <cellStyle name="Normal 5 5 2 3 2" xfId="1497" xr:uid="{00000000-0005-0000-0000-00005E120000}"/>
    <cellStyle name="Normal 5 5 2 3 2 2" xfId="2323" xr:uid="{00000000-0005-0000-0000-00005F120000}"/>
    <cellStyle name="Normal 5 5 2 3 2 3" xfId="3929" xr:uid="{00000000-0005-0000-0000-000060120000}"/>
    <cellStyle name="Normal 5 5 2 3 2 4" xfId="4821" xr:uid="{00000000-0005-0000-0000-000061120000}"/>
    <cellStyle name="Normal 5 5 2 3 3" xfId="1203" xr:uid="{00000000-0005-0000-0000-000062120000}"/>
    <cellStyle name="Normal 5 5 2 3 3 2" xfId="3636" xr:uid="{00000000-0005-0000-0000-000063120000}"/>
    <cellStyle name="Normal 5 5 2 3 4" xfId="2032" xr:uid="{00000000-0005-0000-0000-000064120000}"/>
    <cellStyle name="Normal 5 5 2 3 5" xfId="3227" xr:uid="{00000000-0005-0000-0000-000065120000}"/>
    <cellStyle name="Normal 5 5 2 3 6" xfId="4530" xr:uid="{00000000-0005-0000-0000-000066120000}"/>
    <cellStyle name="Normal 5 5 2 3 7" xfId="5602" xr:uid="{00000000-0005-0000-0000-000067120000}"/>
    <cellStyle name="Normal 5 5 2 3 8" xfId="5969" xr:uid="{00000000-0005-0000-0000-000068120000}"/>
    <cellStyle name="Normal 5 5 2 3 9" xfId="6339" xr:uid="{00000000-0005-0000-0000-000069120000}"/>
    <cellStyle name="Normal 5 5 2 4" xfId="1257" xr:uid="{00000000-0005-0000-0000-00006A120000}"/>
    <cellStyle name="Normal 5 5 2 4 2" xfId="2083" xr:uid="{00000000-0005-0000-0000-00006B120000}"/>
    <cellStyle name="Normal 5 5 2 4 3" xfId="3689" xr:uid="{00000000-0005-0000-0000-00006C120000}"/>
    <cellStyle name="Normal 5 5 2 4 4" xfId="4581" xr:uid="{00000000-0005-0000-0000-00006D120000}"/>
    <cellStyle name="Normal 5 5 2 5" xfId="1357" xr:uid="{00000000-0005-0000-0000-00006E120000}"/>
    <cellStyle name="Normal 5 5 2 5 2" xfId="2183" xr:uid="{00000000-0005-0000-0000-00006F120000}"/>
    <cellStyle name="Normal 5 5 2 5 3" xfId="3789" xr:uid="{00000000-0005-0000-0000-000070120000}"/>
    <cellStyle name="Normal 5 5 2 5 4" xfId="4681" xr:uid="{00000000-0005-0000-0000-000071120000}"/>
    <cellStyle name="Normal 5 5 2 6" xfId="1419" xr:uid="{00000000-0005-0000-0000-000072120000}"/>
    <cellStyle name="Normal 5 5 2 6 2" xfId="2245" xr:uid="{00000000-0005-0000-0000-000073120000}"/>
    <cellStyle name="Normal 5 5 2 6 3" xfId="3851" xr:uid="{00000000-0005-0000-0000-000074120000}"/>
    <cellStyle name="Normal 5 5 2 6 4" xfId="4743" xr:uid="{00000000-0005-0000-0000-000075120000}"/>
    <cellStyle name="Normal 5 5 2 7" xfId="1007" xr:uid="{00000000-0005-0000-0000-000076120000}"/>
    <cellStyle name="Normal 5 5 2 7 2" xfId="3441" xr:uid="{00000000-0005-0000-0000-000077120000}"/>
    <cellStyle name="Normal 5 5 2 8" xfId="1841" xr:uid="{00000000-0005-0000-0000-000078120000}"/>
    <cellStyle name="Normal 5 5 2 9" xfId="2977" xr:uid="{00000000-0005-0000-0000-000079120000}"/>
    <cellStyle name="Normal 5 5 3" xfId="275" xr:uid="{00000000-0005-0000-0000-00007A120000}"/>
    <cellStyle name="Normal 5 5 3 10" xfId="6138" xr:uid="{00000000-0005-0000-0000-00007B120000}"/>
    <cellStyle name="Normal 5 5 3 2" xfId="831" xr:uid="{00000000-0005-0000-0000-00007C120000}"/>
    <cellStyle name="Normal 5 5 3 2 2" xfId="1281" xr:uid="{00000000-0005-0000-0000-00007D120000}"/>
    <cellStyle name="Normal 5 5 3 2 2 2" xfId="3713" xr:uid="{00000000-0005-0000-0000-00007E120000}"/>
    <cellStyle name="Normal 5 5 3 2 3" xfId="2107" xr:uid="{00000000-0005-0000-0000-00007F120000}"/>
    <cellStyle name="Normal 5 5 3 2 4" xfId="3265" xr:uid="{00000000-0005-0000-0000-000080120000}"/>
    <cellStyle name="Normal 5 5 3 2 5" xfId="4605" xr:uid="{00000000-0005-0000-0000-000081120000}"/>
    <cellStyle name="Normal 5 5 3 2 6" xfId="5640" xr:uid="{00000000-0005-0000-0000-000082120000}"/>
    <cellStyle name="Normal 5 5 3 2 7" xfId="6007" xr:uid="{00000000-0005-0000-0000-000083120000}"/>
    <cellStyle name="Normal 5 5 3 2 8" xfId="6377" xr:uid="{00000000-0005-0000-0000-000084120000}"/>
    <cellStyle name="Normal 5 5 3 3" xfId="1535" xr:uid="{00000000-0005-0000-0000-000085120000}"/>
    <cellStyle name="Normal 5 5 3 3 2" xfId="2361" xr:uid="{00000000-0005-0000-0000-000086120000}"/>
    <cellStyle name="Normal 5 5 3 3 3" xfId="3967" xr:uid="{00000000-0005-0000-0000-000087120000}"/>
    <cellStyle name="Normal 5 5 3 3 4" xfId="4859" xr:uid="{00000000-0005-0000-0000-000088120000}"/>
    <cellStyle name="Normal 5 5 3 4" xfId="1045" xr:uid="{00000000-0005-0000-0000-000089120000}"/>
    <cellStyle name="Normal 5 5 3 4 2" xfId="3479" xr:uid="{00000000-0005-0000-0000-00008A120000}"/>
    <cellStyle name="Normal 5 5 3 5" xfId="1879" xr:uid="{00000000-0005-0000-0000-00008B120000}"/>
    <cellStyle name="Normal 5 5 3 6" xfId="3015" xr:uid="{00000000-0005-0000-0000-00008C120000}"/>
    <cellStyle name="Normal 5 5 3 7" xfId="4377" xr:uid="{00000000-0005-0000-0000-00008D120000}"/>
    <cellStyle name="Normal 5 5 3 8" xfId="5141" xr:uid="{00000000-0005-0000-0000-00008E120000}"/>
    <cellStyle name="Normal 5 5 3 9" xfId="5770" xr:uid="{00000000-0005-0000-0000-00008F120000}"/>
    <cellStyle name="Normal 5 5 4" xfId="766" xr:uid="{00000000-0005-0000-0000-000090120000}"/>
    <cellStyle name="Normal 5 5 4 2" xfId="1470" xr:uid="{00000000-0005-0000-0000-000091120000}"/>
    <cellStyle name="Normal 5 5 4 2 2" xfId="2296" xr:uid="{00000000-0005-0000-0000-000092120000}"/>
    <cellStyle name="Normal 5 5 4 2 3" xfId="3902" xr:uid="{00000000-0005-0000-0000-000093120000}"/>
    <cellStyle name="Normal 5 5 4 2 4" xfId="4794" xr:uid="{00000000-0005-0000-0000-000094120000}"/>
    <cellStyle name="Normal 5 5 4 3" xfId="1200" xr:uid="{00000000-0005-0000-0000-000095120000}"/>
    <cellStyle name="Normal 5 5 4 3 2" xfId="3633" xr:uid="{00000000-0005-0000-0000-000096120000}"/>
    <cellStyle name="Normal 5 5 4 4" xfId="2029" xr:uid="{00000000-0005-0000-0000-000097120000}"/>
    <cellStyle name="Normal 5 5 4 5" xfId="3200" xr:uid="{00000000-0005-0000-0000-000098120000}"/>
    <cellStyle name="Normal 5 5 4 6" xfId="4527" xr:uid="{00000000-0005-0000-0000-000099120000}"/>
    <cellStyle name="Normal 5 5 4 7" xfId="5575" xr:uid="{00000000-0005-0000-0000-00009A120000}"/>
    <cellStyle name="Normal 5 5 4 8" xfId="5942" xr:uid="{00000000-0005-0000-0000-00009B120000}"/>
    <cellStyle name="Normal 5 5 4 9" xfId="6312" xr:uid="{00000000-0005-0000-0000-00009C120000}"/>
    <cellStyle name="Normal 5 5 5" xfId="1219" xr:uid="{00000000-0005-0000-0000-00009D120000}"/>
    <cellStyle name="Normal 5 5 5 2" xfId="2045" xr:uid="{00000000-0005-0000-0000-00009E120000}"/>
    <cellStyle name="Normal 5 5 5 3" xfId="3651" xr:uid="{00000000-0005-0000-0000-00009F120000}"/>
    <cellStyle name="Normal 5 5 5 4" xfId="4543" xr:uid="{00000000-0005-0000-0000-0000A0120000}"/>
    <cellStyle name="Normal 5 5 6" xfId="1319" xr:uid="{00000000-0005-0000-0000-0000A1120000}"/>
    <cellStyle name="Normal 5 5 6 2" xfId="2145" xr:uid="{00000000-0005-0000-0000-0000A2120000}"/>
    <cellStyle name="Normal 5 5 6 3" xfId="3751" xr:uid="{00000000-0005-0000-0000-0000A3120000}"/>
    <cellStyle name="Normal 5 5 6 4" xfId="4643" xr:uid="{00000000-0005-0000-0000-0000A4120000}"/>
    <cellStyle name="Normal 5 5 7" xfId="1381" xr:uid="{00000000-0005-0000-0000-0000A5120000}"/>
    <cellStyle name="Normal 5 5 7 2" xfId="2207" xr:uid="{00000000-0005-0000-0000-0000A6120000}"/>
    <cellStyle name="Normal 5 5 7 3" xfId="3813" xr:uid="{00000000-0005-0000-0000-0000A7120000}"/>
    <cellStyle name="Normal 5 5 7 4" xfId="4705" xr:uid="{00000000-0005-0000-0000-0000A8120000}"/>
    <cellStyle name="Normal 5 5 8" xfId="980" xr:uid="{00000000-0005-0000-0000-0000A9120000}"/>
    <cellStyle name="Normal 5 5 8 2" xfId="3414" xr:uid="{00000000-0005-0000-0000-0000AA120000}"/>
    <cellStyle name="Normal 5 5 9" xfId="1814" xr:uid="{00000000-0005-0000-0000-0000AB120000}"/>
    <cellStyle name="Normal 5 6" xfId="201" xr:uid="{00000000-0005-0000-0000-0000AC120000}"/>
    <cellStyle name="Normal 5 6 10" xfId="4309" xr:uid="{00000000-0005-0000-0000-0000AD120000}"/>
    <cellStyle name="Normal 5 6 11" xfId="5067" xr:uid="{00000000-0005-0000-0000-0000AE120000}"/>
    <cellStyle name="Normal 5 6 12" xfId="5702" xr:uid="{00000000-0005-0000-0000-0000AF120000}"/>
    <cellStyle name="Normal 5 6 13" xfId="6070" xr:uid="{00000000-0005-0000-0000-0000B0120000}"/>
    <cellStyle name="Normal 5 6 2" xfId="272" xr:uid="{00000000-0005-0000-0000-0000B1120000}"/>
    <cellStyle name="Normal 5 6 2 10" xfId="6135" xr:uid="{00000000-0005-0000-0000-0000B2120000}"/>
    <cellStyle name="Normal 5 6 2 2" xfId="828" xr:uid="{00000000-0005-0000-0000-0000B3120000}"/>
    <cellStyle name="Normal 5 6 2 2 2" xfId="1287" xr:uid="{00000000-0005-0000-0000-0000B4120000}"/>
    <cellStyle name="Normal 5 6 2 2 2 2" xfId="3719" xr:uid="{00000000-0005-0000-0000-0000B5120000}"/>
    <cellStyle name="Normal 5 6 2 2 3" xfId="2113" xr:uid="{00000000-0005-0000-0000-0000B6120000}"/>
    <cellStyle name="Normal 5 6 2 2 4" xfId="3262" xr:uid="{00000000-0005-0000-0000-0000B7120000}"/>
    <cellStyle name="Normal 5 6 2 2 5" xfId="4611" xr:uid="{00000000-0005-0000-0000-0000B8120000}"/>
    <cellStyle name="Normal 5 6 2 2 6" xfId="5637" xr:uid="{00000000-0005-0000-0000-0000B9120000}"/>
    <cellStyle name="Normal 5 6 2 2 7" xfId="6004" xr:uid="{00000000-0005-0000-0000-0000BA120000}"/>
    <cellStyle name="Normal 5 6 2 2 8" xfId="6374" xr:uid="{00000000-0005-0000-0000-0000BB120000}"/>
    <cellStyle name="Normal 5 6 2 3" xfId="1532" xr:uid="{00000000-0005-0000-0000-0000BC120000}"/>
    <cellStyle name="Normal 5 6 2 3 2" xfId="2358" xr:uid="{00000000-0005-0000-0000-0000BD120000}"/>
    <cellStyle name="Normal 5 6 2 3 3" xfId="3964" xr:uid="{00000000-0005-0000-0000-0000BE120000}"/>
    <cellStyle name="Normal 5 6 2 3 4" xfId="4856" xr:uid="{00000000-0005-0000-0000-0000BF120000}"/>
    <cellStyle name="Normal 5 6 2 4" xfId="1042" xr:uid="{00000000-0005-0000-0000-0000C0120000}"/>
    <cellStyle name="Normal 5 6 2 4 2" xfId="3476" xr:uid="{00000000-0005-0000-0000-0000C1120000}"/>
    <cellStyle name="Normal 5 6 2 5" xfId="1876" xr:uid="{00000000-0005-0000-0000-0000C2120000}"/>
    <cellStyle name="Normal 5 6 2 6" xfId="3012" xr:uid="{00000000-0005-0000-0000-0000C3120000}"/>
    <cellStyle name="Normal 5 6 2 7" xfId="4374" xr:uid="{00000000-0005-0000-0000-0000C4120000}"/>
    <cellStyle name="Normal 5 6 2 8" xfId="5138" xr:uid="{00000000-0005-0000-0000-0000C5120000}"/>
    <cellStyle name="Normal 5 6 2 9" xfId="5767" xr:uid="{00000000-0005-0000-0000-0000C6120000}"/>
    <cellStyle name="Normal 5 6 3" xfId="763" xr:uid="{00000000-0005-0000-0000-0000C7120000}"/>
    <cellStyle name="Normal 5 6 3 2" xfId="1467" xr:uid="{00000000-0005-0000-0000-0000C8120000}"/>
    <cellStyle name="Normal 5 6 3 2 2" xfId="2293" xr:uid="{00000000-0005-0000-0000-0000C9120000}"/>
    <cellStyle name="Normal 5 6 3 2 3" xfId="3899" xr:uid="{00000000-0005-0000-0000-0000CA120000}"/>
    <cellStyle name="Normal 5 6 3 2 4" xfId="4791" xr:uid="{00000000-0005-0000-0000-0000CB120000}"/>
    <cellStyle name="Normal 5 6 3 3" xfId="1085" xr:uid="{00000000-0005-0000-0000-0000CC120000}"/>
    <cellStyle name="Normal 5 6 3 3 2" xfId="3519" xr:uid="{00000000-0005-0000-0000-0000CD120000}"/>
    <cellStyle name="Normal 5 6 3 4" xfId="1919" xr:uid="{00000000-0005-0000-0000-0000CE120000}"/>
    <cellStyle name="Normal 5 6 3 5" xfId="3197" xr:uid="{00000000-0005-0000-0000-0000CF120000}"/>
    <cellStyle name="Normal 5 6 3 6" xfId="4417" xr:uid="{00000000-0005-0000-0000-0000D0120000}"/>
    <cellStyle name="Normal 5 6 3 7" xfId="5572" xr:uid="{00000000-0005-0000-0000-0000D1120000}"/>
    <cellStyle name="Normal 5 6 3 8" xfId="5939" xr:uid="{00000000-0005-0000-0000-0000D2120000}"/>
    <cellStyle name="Normal 5 6 3 9" xfId="6309" xr:uid="{00000000-0005-0000-0000-0000D3120000}"/>
    <cellStyle name="Normal 5 6 4" xfId="1233" xr:uid="{00000000-0005-0000-0000-0000D4120000}"/>
    <cellStyle name="Normal 5 6 4 2" xfId="2059" xr:uid="{00000000-0005-0000-0000-0000D5120000}"/>
    <cellStyle name="Normal 5 6 4 3" xfId="3665" xr:uid="{00000000-0005-0000-0000-0000D6120000}"/>
    <cellStyle name="Normal 5 6 4 4" xfId="4557" xr:uid="{00000000-0005-0000-0000-0000D7120000}"/>
    <cellStyle name="Normal 5 6 5" xfId="1333" xr:uid="{00000000-0005-0000-0000-0000D8120000}"/>
    <cellStyle name="Normal 5 6 5 2" xfId="2159" xr:uid="{00000000-0005-0000-0000-0000D9120000}"/>
    <cellStyle name="Normal 5 6 5 3" xfId="3765" xr:uid="{00000000-0005-0000-0000-0000DA120000}"/>
    <cellStyle name="Normal 5 6 5 4" xfId="4657" xr:uid="{00000000-0005-0000-0000-0000DB120000}"/>
    <cellStyle name="Normal 5 6 6" xfId="1395" xr:uid="{00000000-0005-0000-0000-0000DC120000}"/>
    <cellStyle name="Normal 5 6 6 2" xfId="2221" xr:uid="{00000000-0005-0000-0000-0000DD120000}"/>
    <cellStyle name="Normal 5 6 6 3" xfId="3827" xr:uid="{00000000-0005-0000-0000-0000DE120000}"/>
    <cellStyle name="Normal 5 6 6 4" xfId="4719" xr:uid="{00000000-0005-0000-0000-0000DF120000}"/>
    <cellStyle name="Normal 5 6 7" xfId="976" xr:uid="{00000000-0005-0000-0000-0000E0120000}"/>
    <cellStyle name="Normal 5 6 7 2" xfId="3410" xr:uid="{00000000-0005-0000-0000-0000E1120000}"/>
    <cellStyle name="Normal 5 6 8" xfId="1811" xr:uid="{00000000-0005-0000-0000-0000E2120000}"/>
    <cellStyle name="Normal 5 6 9" xfId="2941" xr:uid="{00000000-0005-0000-0000-0000E3120000}"/>
    <cellStyle name="Normal 5 7" xfId="250" xr:uid="{00000000-0005-0000-0000-0000E4120000}"/>
    <cellStyle name="Normal 5 7 2" xfId="806" xr:uid="{00000000-0005-0000-0000-0000E5120000}"/>
    <cellStyle name="Normal 5 7 2 2" xfId="1510" xr:uid="{00000000-0005-0000-0000-0000E6120000}"/>
    <cellStyle name="Normal 5 7 2 2 2" xfId="3942" xr:uid="{00000000-0005-0000-0000-0000E7120000}"/>
    <cellStyle name="Normal 5 7 2 3" xfId="2336" xr:uid="{00000000-0005-0000-0000-0000E8120000}"/>
    <cellStyle name="Normal 5 7 2 4" xfId="3240" xr:uid="{00000000-0005-0000-0000-0000E9120000}"/>
    <cellStyle name="Normal 5 7 2 5" xfId="4834" xr:uid="{00000000-0005-0000-0000-0000EA120000}"/>
    <cellStyle name="Normal 5 7 2 6" xfId="5615" xr:uid="{00000000-0005-0000-0000-0000EB120000}"/>
    <cellStyle name="Normal 5 7 2 7" xfId="5982" xr:uid="{00000000-0005-0000-0000-0000EC120000}"/>
    <cellStyle name="Normal 5 7 2 8" xfId="6352" xr:uid="{00000000-0005-0000-0000-0000ED120000}"/>
    <cellStyle name="Normal 5 7 3" xfId="1020" xr:uid="{00000000-0005-0000-0000-0000EE120000}"/>
    <cellStyle name="Normal 5 7 3 2" xfId="3454" xr:uid="{00000000-0005-0000-0000-0000EF120000}"/>
    <cellStyle name="Normal 5 7 4" xfId="1854" xr:uid="{00000000-0005-0000-0000-0000F0120000}"/>
    <cellStyle name="Normal 5 7 5" xfId="2990" xr:uid="{00000000-0005-0000-0000-0000F1120000}"/>
    <cellStyle name="Normal 5 7 6" xfId="4352" xr:uid="{00000000-0005-0000-0000-0000F2120000}"/>
    <cellStyle name="Normal 5 7 7" xfId="5116" xr:uid="{00000000-0005-0000-0000-0000F3120000}"/>
    <cellStyle name="Normal 5 7 8" xfId="5745" xr:uid="{00000000-0005-0000-0000-0000F4120000}"/>
    <cellStyle name="Normal 5 7 9" xfId="6113" xr:uid="{00000000-0005-0000-0000-0000F5120000}"/>
    <cellStyle name="Normal 5 8" xfId="741" xr:uid="{00000000-0005-0000-0000-0000F6120000}"/>
    <cellStyle name="Normal 5 8 2" xfId="1445" xr:uid="{00000000-0005-0000-0000-0000F7120000}"/>
    <cellStyle name="Normal 5 8 2 2" xfId="2271" xr:uid="{00000000-0005-0000-0000-0000F8120000}"/>
    <cellStyle name="Normal 5 8 2 3" xfId="3877" xr:uid="{00000000-0005-0000-0000-0000F9120000}"/>
    <cellStyle name="Normal 5 8 2 4" xfId="4769" xr:uid="{00000000-0005-0000-0000-0000FA120000}"/>
    <cellStyle name="Normal 5 8 3" xfId="952" xr:uid="{00000000-0005-0000-0000-0000FB120000}"/>
    <cellStyle name="Normal 5 8 3 2" xfId="3386" xr:uid="{00000000-0005-0000-0000-0000FC120000}"/>
    <cellStyle name="Normal 5 8 4" xfId="1789" xr:uid="{00000000-0005-0000-0000-0000FD120000}"/>
    <cellStyle name="Normal 5 8 5" xfId="3175" xr:uid="{00000000-0005-0000-0000-0000FE120000}"/>
    <cellStyle name="Normal 5 8 6" xfId="4287" xr:uid="{00000000-0005-0000-0000-0000FF120000}"/>
    <cellStyle name="Normal 5 8 7" xfId="5550" xr:uid="{00000000-0005-0000-0000-000000130000}"/>
    <cellStyle name="Normal 5 8 8" xfId="5917" xr:uid="{00000000-0005-0000-0000-000001130000}"/>
    <cellStyle name="Normal 5 8 9" xfId="6287" xr:uid="{00000000-0005-0000-0000-000002130000}"/>
    <cellStyle name="Normal 5 9" xfId="2914" xr:uid="{00000000-0005-0000-0000-000003130000}"/>
    <cellStyle name="Normal 5_Table 2 (Current Dollars)" xfId="614" xr:uid="{00000000-0005-0000-0000-000004130000}"/>
    <cellStyle name="Normal 50" xfId="615" xr:uid="{00000000-0005-0000-0000-000005130000}"/>
    <cellStyle name="Normal 50 2" xfId="2810" xr:uid="{00000000-0005-0000-0000-000006130000}"/>
    <cellStyle name="Normal 50 3" xfId="5449" xr:uid="{00000000-0005-0000-0000-000007130000}"/>
    <cellStyle name="Normal 51" xfId="616" xr:uid="{00000000-0005-0000-0000-000008130000}"/>
    <cellStyle name="Normal 51 2" xfId="2811" xr:uid="{00000000-0005-0000-0000-000009130000}"/>
    <cellStyle name="Normal 51 3" xfId="5450" xr:uid="{00000000-0005-0000-0000-00000A130000}"/>
    <cellStyle name="Normal 52" xfId="617" xr:uid="{00000000-0005-0000-0000-00000B130000}"/>
    <cellStyle name="Normal 52 2" xfId="2812" xr:uid="{00000000-0005-0000-0000-00000C130000}"/>
    <cellStyle name="Normal 52 3" xfId="5451" xr:uid="{00000000-0005-0000-0000-00000D130000}"/>
    <cellStyle name="Normal 53" xfId="618" xr:uid="{00000000-0005-0000-0000-00000E130000}"/>
    <cellStyle name="Normal 53 2" xfId="2813" xr:uid="{00000000-0005-0000-0000-00000F130000}"/>
    <cellStyle name="Normal 53 3" xfId="5452" xr:uid="{00000000-0005-0000-0000-000010130000}"/>
    <cellStyle name="Normal 54" xfId="619" xr:uid="{00000000-0005-0000-0000-000011130000}"/>
    <cellStyle name="Normal 54 2" xfId="2814" xr:uid="{00000000-0005-0000-0000-000012130000}"/>
    <cellStyle name="Normal 54 3" xfId="5453" xr:uid="{00000000-0005-0000-0000-000013130000}"/>
    <cellStyle name="Normal 55" xfId="620" xr:uid="{00000000-0005-0000-0000-000014130000}"/>
    <cellStyle name="Normal 55 2" xfId="2815" xr:uid="{00000000-0005-0000-0000-000015130000}"/>
    <cellStyle name="Normal 55 3" xfId="5454" xr:uid="{00000000-0005-0000-0000-000016130000}"/>
    <cellStyle name="Normal 56" xfId="621" xr:uid="{00000000-0005-0000-0000-000017130000}"/>
    <cellStyle name="Normal 56 2" xfId="2816" xr:uid="{00000000-0005-0000-0000-000018130000}"/>
    <cellStyle name="Normal 56 3" xfId="5455" xr:uid="{00000000-0005-0000-0000-000019130000}"/>
    <cellStyle name="Normal 57" xfId="622" xr:uid="{00000000-0005-0000-0000-00001A130000}"/>
    <cellStyle name="Normal 57 2" xfId="2817" xr:uid="{00000000-0005-0000-0000-00001B130000}"/>
    <cellStyle name="Normal 57 3" xfId="5456" xr:uid="{00000000-0005-0000-0000-00001C130000}"/>
    <cellStyle name="Normal 58" xfId="623" xr:uid="{00000000-0005-0000-0000-00001D130000}"/>
    <cellStyle name="Normal 58 2" xfId="2818" xr:uid="{00000000-0005-0000-0000-00001E130000}"/>
    <cellStyle name="Normal 58 3" xfId="5457" xr:uid="{00000000-0005-0000-0000-00001F130000}"/>
    <cellStyle name="Normal 59" xfId="624" xr:uid="{00000000-0005-0000-0000-000020130000}"/>
    <cellStyle name="Normal 59 2" xfId="2819" xr:uid="{00000000-0005-0000-0000-000021130000}"/>
    <cellStyle name="Normal 59 3" xfId="5458" xr:uid="{00000000-0005-0000-0000-000022130000}"/>
    <cellStyle name="Normal 6" xfId="150" xr:uid="{00000000-0005-0000-0000-000023130000}"/>
    <cellStyle name="Normal 6 10" xfId="5034" xr:uid="{00000000-0005-0000-0000-000024130000}"/>
    <cellStyle name="Normal 6 2" xfId="170" xr:uid="{00000000-0005-0000-0000-000025130000}"/>
    <cellStyle name="Normal 6 2 10" xfId="4137" xr:uid="{00000000-0005-0000-0000-000026130000}"/>
    <cellStyle name="Normal 6 2 11" xfId="2646" xr:uid="{00000000-0005-0000-0000-000027130000}"/>
    <cellStyle name="Normal 6 2 12" xfId="5040" xr:uid="{00000000-0005-0000-0000-000028130000}"/>
    <cellStyle name="Normal 6 2 2" xfId="626" xr:uid="{00000000-0005-0000-0000-000029130000}"/>
    <cellStyle name="Normal 6 2 2 10" xfId="5888" xr:uid="{00000000-0005-0000-0000-00002A130000}"/>
    <cellStyle name="Normal 6 2 2 11" xfId="6257" xr:uid="{00000000-0005-0000-0000-00002B130000}"/>
    <cellStyle name="Normal 6 2 2 2" xfId="627" xr:uid="{00000000-0005-0000-0000-00002C130000}"/>
    <cellStyle name="Normal 6 2 2 2 10" xfId="6258" xr:uid="{00000000-0005-0000-0000-00002D130000}"/>
    <cellStyle name="Normal 6 2 2 2 2" xfId="1642" xr:uid="{00000000-0005-0000-0000-00002E130000}"/>
    <cellStyle name="Normal 6 2 2 2 2 2" xfId="2468" xr:uid="{00000000-0005-0000-0000-00002F130000}"/>
    <cellStyle name="Normal 6 2 2 2 2 3" xfId="4074" xr:uid="{00000000-0005-0000-0000-000030130000}"/>
    <cellStyle name="Normal 6 2 2 2 2 4" xfId="4966" xr:uid="{00000000-0005-0000-0000-000031130000}"/>
    <cellStyle name="Normal 6 2 2 2 3" xfId="1157" xr:uid="{00000000-0005-0000-0000-000032130000}"/>
    <cellStyle name="Normal 6 2 2 2 3 2" xfId="3591" xr:uid="{00000000-0005-0000-0000-000033130000}"/>
    <cellStyle name="Normal 6 2 2 2 4" xfId="1990" xr:uid="{00000000-0005-0000-0000-000034130000}"/>
    <cellStyle name="Normal 6 2 2 2 4 2" xfId="3145" xr:uid="{00000000-0005-0000-0000-000035130000}"/>
    <cellStyle name="Normal 6 2 2 2 5" xfId="4178" xr:uid="{00000000-0005-0000-0000-000036130000}"/>
    <cellStyle name="Normal 6 2 2 2 6" xfId="2822" xr:uid="{00000000-0005-0000-0000-000037130000}"/>
    <cellStyle name="Normal 6 2 2 2 7" xfId="4488" xr:uid="{00000000-0005-0000-0000-000038130000}"/>
    <cellStyle name="Normal 6 2 2 2 8" xfId="5461" xr:uid="{00000000-0005-0000-0000-000039130000}"/>
    <cellStyle name="Normal 6 2 2 2 9" xfId="5889" xr:uid="{00000000-0005-0000-0000-00003A130000}"/>
    <cellStyle name="Normal 6 2 2 3" xfId="1641" xr:uid="{00000000-0005-0000-0000-00003B130000}"/>
    <cellStyle name="Normal 6 2 2 3 2" xfId="2467" xr:uid="{00000000-0005-0000-0000-00003C130000}"/>
    <cellStyle name="Normal 6 2 2 3 3" xfId="4073" xr:uid="{00000000-0005-0000-0000-00003D130000}"/>
    <cellStyle name="Normal 6 2 2 3 4" xfId="4965" xr:uid="{00000000-0005-0000-0000-00003E130000}"/>
    <cellStyle name="Normal 6 2 2 4" xfId="1156" xr:uid="{00000000-0005-0000-0000-00003F130000}"/>
    <cellStyle name="Normal 6 2 2 4 2" xfId="3590" xr:uid="{00000000-0005-0000-0000-000040130000}"/>
    <cellStyle name="Normal 6 2 2 5" xfId="1989" xr:uid="{00000000-0005-0000-0000-000041130000}"/>
    <cellStyle name="Normal 6 2 2 5 2" xfId="3144" xr:uid="{00000000-0005-0000-0000-000042130000}"/>
    <cellStyle name="Normal 6 2 2 6" xfId="4177" xr:uid="{00000000-0005-0000-0000-000043130000}"/>
    <cellStyle name="Normal 6 2 2 7" xfId="2821" xr:uid="{00000000-0005-0000-0000-000044130000}"/>
    <cellStyle name="Normal 6 2 2 8" xfId="4487" xr:uid="{00000000-0005-0000-0000-000045130000}"/>
    <cellStyle name="Normal 6 2 2 9" xfId="5460" xr:uid="{00000000-0005-0000-0000-000046130000}"/>
    <cellStyle name="Normal 6 2 2_Table 6a UG" xfId="628" xr:uid="{00000000-0005-0000-0000-000047130000}"/>
    <cellStyle name="Normal 6 2 3" xfId="629" xr:uid="{00000000-0005-0000-0000-000048130000}"/>
    <cellStyle name="Normal 6 2 3 2" xfId="2823" xr:uid="{00000000-0005-0000-0000-000049130000}"/>
    <cellStyle name="Normal 6 2 3 3" xfId="5462" xr:uid="{00000000-0005-0000-0000-00004A130000}"/>
    <cellStyle name="Normal 6 2 4" xfId="630" xr:uid="{00000000-0005-0000-0000-00004B130000}"/>
    <cellStyle name="Normal 6 2 4 10" xfId="6259" xr:uid="{00000000-0005-0000-0000-00004C130000}"/>
    <cellStyle name="Normal 6 2 4 2" xfId="1643" xr:uid="{00000000-0005-0000-0000-00004D130000}"/>
    <cellStyle name="Normal 6 2 4 2 2" xfId="2469" xr:uid="{00000000-0005-0000-0000-00004E130000}"/>
    <cellStyle name="Normal 6 2 4 2 3" xfId="4075" xr:uid="{00000000-0005-0000-0000-00004F130000}"/>
    <cellStyle name="Normal 6 2 4 2 4" xfId="4967" xr:uid="{00000000-0005-0000-0000-000050130000}"/>
    <cellStyle name="Normal 6 2 4 3" xfId="1158" xr:uid="{00000000-0005-0000-0000-000051130000}"/>
    <cellStyle name="Normal 6 2 4 3 2" xfId="3592" xr:uid="{00000000-0005-0000-0000-000052130000}"/>
    <cellStyle name="Normal 6 2 4 4" xfId="1991" xr:uid="{00000000-0005-0000-0000-000053130000}"/>
    <cellStyle name="Normal 6 2 4 4 2" xfId="3146" xr:uid="{00000000-0005-0000-0000-000054130000}"/>
    <cellStyle name="Normal 6 2 4 5" xfId="4179" xr:uid="{00000000-0005-0000-0000-000055130000}"/>
    <cellStyle name="Normal 6 2 4 6" xfId="2824" xr:uid="{00000000-0005-0000-0000-000056130000}"/>
    <cellStyle name="Normal 6 2 4 7" xfId="4489" xr:uid="{00000000-0005-0000-0000-000057130000}"/>
    <cellStyle name="Normal 6 2 4 8" xfId="5463" xr:uid="{00000000-0005-0000-0000-000058130000}"/>
    <cellStyle name="Normal 6 2 4 9" xfId="5890" xr:uid="{00000000-0005-0000-0000-000059130000}"/>
    <cellStyle name="Normal 6 2 5" xfId="631" xr:uid="{00000000-0005-0000-0000-00005A130000}"/>
    <cellStyle name="Normal 6 2 5 10" xfId="6260" xr:uid="{00000000-0005-0000-0000-00005B130000}"/>
    <cellStyle name="Normal 6 2 5 2" xfId="1644" xr:uid="{00000000-0005-0000-0000-00005C130000}"/>
    <cellStyle name="Normal 6 2 5 2 2" xfId="2470" xr:uid="{00000000-0005-0000-0000-00005D130000}"/>
    <cellStyle name="Normal 6 2 5 2 3" xfId="4076" xr:uid="{00000000-0005-0000-0000-00005E130000}"/>
    <cellStyle name="Normal 6 2 5 2 4" xfId="4968" xr:uid="{00000000-0005-0000-0000-00005F130000}"/>
    <cellStyle name="Normal 6 2 5 3" xfId="1159" xr:uid="{00000000-0005-0000-0000-000060130000}"/>
    <cellStyle name="Normal 6 2 5 3 2" xfId="3593" xr:uid="{00000000-0005-0000-0000-000061130000}"/>
    <cellStyle name="Normal 6 2 5 4" xfId="1992" xr:uid="{00000000-0005-0000-0000-000062130000}"/>
    <cellStyle name="Normal 6 2 5 4 2" xfId="3147" xr:uid="{00000000-0005-0000-0000-000063130000}"/>
    <cellStyle name="Normal 6 2 5 5" xfId="4180" xr:uid="{00000000-0005-0000-0000-000064130000}"/>
    <cellStyle name="Normal 6 2 5 6" xfId="2825" xr:uid="{00000000-0005-0000-0000-000065130000}"/>
    <cellStyle name="Normal 6 2 5 7" xfId="4490" xr:uid="{00000000-0005-0000-0000-000066130000}"/>
    <cellStyle name="Normal 6 2 5 8" xfId="5464" xr:uid="{00000000-0005-0000-0000-000067130000}"/>
    <cellStyle name="Normal 6 2 5 9" xfId="5891" xr:uid="{00000000-0005-0000-0000-000068130000}"/>
    <cellStyle name="Normal 6 2 6" xfId="434" xr:uid="{00000000-0005-0000-0000-000069130000}"/>
    <cellStyle name="Normal 6 2 6 2" xfId="3112" xr:uid="{00000000-0005-0000-0000-00006A130000}"/>
    <cellStyle name="Normal 6 2 6 3" xfId="5325" xr:uid="{00000000-0005-0000-0000-00006B130000}"/>
    <cellStyle name="Normal 6 2 7" xfId="2916" xr:uid="{00000000-0005-0000-0000-00006C130000}"/>
    <cellStyle name="Normal 6 2 8" xfId="3166" xr:uid="{00000000-0005-0000-0000-00006D130000}"/>
    <cellStyle name="Normal 6 2 9" xfId="4136" xr:uid="{00000000-0005-0000-0000-00006E130000}"/>
    <cellStyle name="Normal 6 2_Table 2 (Current Dollars)" xfId="632" xr:uid="{00000000-0005-0000-0000-00006F130000}"/>
    <cellStyle name="Normal 6 3" xfId="633" xr:uid="{00000000-0005-0000-0000-000070130000}"/>
    <cellStyle name="Normal 6 3 10" xfId="5892" xr:uid="{00000000-0005-0000-0000-000071130000}"/>
    <cellStyle name="Normal 6 3 11" xfId="6261" xr:uid="{00000000-0005-0000-0000-000072130000}"/>
    <cellStyle name="Normal 6 3 2" xfId="634" xr:uid="{00000000-0005-0000-0000-000073130000}"/>
    <cellStyle name="Normal 6 3 2 10" xfId="6262" xr:uid="{00000000-0005-0000-0000-000074130000}"/>
    <cellStyle name="Normal 6 3 2 2" xfId="1646" xr:uid="{00000000-0005-0000-0000-000075130000}"/>
    <cellStyle name="Normal 6 3 2 2 2" xfId="2472" xr:uid="{00000000-0005-0000-0000-000076130000}"/>
    <cellStyle name="Normal 6 3 2 2 3" xfId="4078" xr:uid="{00000000-0005-0000-0000-000077130000}"/>
    <cellStyle name="Normal 6 3 2 2 4" xfId="4970" xr:uid="{00000000-0005-0000-0000-000078130000}"/>
    <cellStyle name="Normal 6 3 2 3" xfId="1161" xr:uid="{00000000-0005-0000-0000-000079130000}"/>
    <cellStyle name="Normal 6 3 2 3 2" xfId="3595" xr:uid="{00000000-0005-0000-0000-00007A130000}"/>
    <cellStyle name="Normal 6 3 2 4" xfId="1994" xr:uid="{00000000-0005-0000-0000-00007B130000}"/>
    <cellStyle name="Normal 6 3 2 4 2" xfId="3149" xr:uid="{00000000-0005-0000-0000-00007C130000}"/>
    <cellStyle name="Normal 6 3 2 5" xfId="4182" xr:uid="{00000000-0005-0000-0000-00007D130000}"/>
    <cellStyle name="Normal 6 3 2 6" xfId="2827" xr:uid="{00000000-0005-0000-0000-00007E130000}"/>
    <cellStyle name="Normal 6 3 2 7" xfId="4492" xr:uid="{00000000-0005-0000-0000-00007F130000}"/>
    <cellStyle name="Normal 6 3 2 8" xfId="5466" xr:uid="{00000000-0005-0000-0000-000080130000}"/>
    <cellStyle name="Normal 6 3 2 9" xfId="5893" xr:uid="{00000000-0005-0000-0000-000081130000}"/>
    <cellStyle name="Normal 6 3 3" xfId="1645" xr:uid="{00000000-0005-0000-0000-000082130000}"/>
    <cellStyle name="Normal 6 3 3 2" xfId="2471" xr:uid="{00000000-0005-0000-0000-000083130000}"/>
    <cellStyle name="Normal 6 3 3 3" xfId="4077" xr:uid="{00000000-0005-0000-0000-000084130000}"/>
    <cellStyle name="Normal 6 3 3 4" xfId="4969" xr:uid="{00000000-0005-0000-0000-000085130000}"/>
    <cellStyle name="Normal 6 3 4" xfId="1160" xr:uid="{00000000-0005-0000-0000-000086130000}"/>
    <cellStyle name="Normal 6 3 4 2" xfId="3594" xr:uid="{00000000-0005-0000-0000-000087130000}"/>
    <cellStyle name="Normal 6 3 5" xfId="1993" xr:uid="{00000000-0005-0000-0000-000088130000}"/>
    <cellStyle name="Normal 6 3 5 2" xfId="3148" xr:uid="{00000000-0005-0000-0000-000089130000}"/>
    <cellStyle name="Normal 6 3 6" xfId="4181" xr:uid="{00000000-0005-0000-0000-00008A130000}"/>
    <cellStyle name="Normal 6 3 7" xfId="2826" xr:uid="{00000000-0005-0000-0000-00008B130000}"/>
    <cellStyle name="Normal 6 3 8" xfId="4491" xr:uid="{00000000-0005-0000-0000-00008C130000}"/>
    <cellStyle name="Normal 6 3 9" xfId="5465" xr:uid="{00000000-0005-0000-0000-00008D130000}"/>
    <cellStyle name="Normal 6 3_Table 6a UG" xfId="635" xr:uid="{00000000-0005-0000-0000-00008E130000}"/>
    <cellStyle name="Normal 6 4" xfId="636" xr:uid="{00000000-0005-0000-0000-00008F130000}"/>
    <cellStyle name="Normal 6 4 2" xfId="2828" xr:uid="{00000000-0005-0000-0000-000090130000}"/>
    <cellStyle name="Normal 6 4 3" xfId="5467" xr:uid="{00000000-0005-0000-0000-000091130000}"/>
    <cellStyle name="Normal 6 5" xfId="637" xr:uid="{00000000-0005-0000-0000-000092130000}"/>
    <cellStyle name="Normal 6 5 10" xfId="6263" xr:uid="{00000000-0005-0000-0000-000093130000}"/>
    <cellStyle name="Normal 6 5 2" xfId="1647" xr:uid="{00000000-0005-0000-0000-000094130000}"/>
    <cellStyle name="Normal 6 5 2 2" xfId="2473" xr:uid="{00000000-0005-0000-0000-000095130000}"/>
    <cellStyle name="Normal 6 5 2 3" xfId="4079" xr:uid="{00000000-0005-0000-0000-000096130000}"/>
    <cellStyle name="Normal 6 5 2 4" xfId="4971" xr:uid="{00000000-0005-0000-0000-000097130000}"/>
    <cellStyle name="Normal 6 5 3" xfId="1162" xr:uid="{00000000-0005-0000-0000-000098130000}"/>
    <cellStyle name="Normal 6 5 3 2" xfId="3596" xr:uid="{00000000-0005-0000-0000-000099130000}"/>
    <cellStyle name="Normal 6 5 4" xfId="1995" xr:uid="{00000000-0005-0000-0000-00009A130000}"/>
    <cellStyle name="Normal 6 5 4 2" xfId="3150" xr:uid="{00000000-0005-0000-0000-00009B130000}"/>
    <cellStyle name="Normal 6 5 5" xfId="4183" xr:uid="{00000000-0005-0000-0000-00009C130000}"/>
    <cellStyle name="Normal 6 5 6" xfId="2829" xr:uid="{00000000-0005-0000-0000-00009D130000}"/>
    <cellStyle name="Normal 6 5 7" xfId="4493" xr:uid="{00000000-0005-0000-0000-00009E130000}"/>
    <cellStyle name="Normal 6 5 8" xfId="5468" xr:uid="{00000000-0005-0000-0000-00009F130000}"/>
    <cellStyle name="Normal 6 5 9" xfId="5894" xr:uid="{00000000-0005-0000-0000-0000A0130000}"/>
    <cellStyle name="Normal 6 6" xfId="625" xr:uid="{00000000-0005-0000-0000-0000A1130000}"/>
    <cellStyle name="Normal 6 6 2" xfId="2820" xr:uid="{00000000-0005-0000-0000-0000A2130000}"/>
    <cellStyle name="Normal 6 6 3" xfId="5459" xr:uid="{00000000-0005-0000-0000-0000A3130000}"/>
    <cellStyle name="Normal 6 7" xfId="4176" xr:uid="{00000000-0005-0000-0000-0000A4130000}"/>
    <cellStyle name="Normal 6 8" xfId="4164" xr:uid="{00000000-0005-0000-0000-0000A5130000}"/>
    <cellStyle name="Normal 6 9" xfId="2599" xr:uid="{00000000-0005-0000-0000-0000A6130000}"/>
    <cellStyle name="Normal 6_Table 2 (Current Dollars)" xfId="638" xr:uid="{00000000-0005-0000-0000-0000A7130000}"/>
    <cellStyle name="Normal 60" xfId="639" xr:uid="{00000000-0005-0000-0000-0000A8130000}"/>
    <cellStyle name="Normal 60 2" xfId="2830" xr:uid="{00000000-0005-0000-0000-0000A9130000}"/>
    <cellStyle name="Normal 60 3" xfId="5469" xr:uid="{00000000-0005-0000-0000-0000AA130000}"/>
    <cellStyle name="Normal 61" xfId="640" xr:uid="{00000000-0005-0000-0000-0000AB130000}"/>
    <cellStyle name="Normal 61 2" xfId="2831" xr:uid="{00000000-0005-0000-0000-0000AC130000}"/>
    <cellStyle name="Normal 61 3" xfId="5470" xr:uid="{00000000-0005-0000-0000-0000AD130000}"/>
    <cellStyle name="Normal 62" xfId="641" xr:uid="{00000000-0005-0000-0000-0000AE130000}"/>
    <cellStyle name="Normal 62 2" xfId="2832" xr:uid="{00000000-0005-0000-0000-0000AF130000}"/>
    <cellStyle name="Normal 62 3" xfId="5471" xr:uid="{00000000-0005-0000-0000-0000B0130000}"/>
    <cellStyle name="Normal 63" xfId="642" xr:uid="{00000000-0005-0000-0000-0000B1130000}"/>
    <cellStyle name="Normal 63 2" xfId="2833" xr:uid="{00000000-0005-0000-0000-0000B2130000}"/>
    <cellStyle name="Normal 63 3" xfId="5472" xr:uid="{00000000-0005-0000-0000-0000B3130000}"/>
    <cellStyle name="Normal 64" xfId="643" xr:uid="{00000000-0005-0000-0000-0000B4130000}"/>
    <cellStyle name="Normal 64 2" xfId="2834" xr:uid="{00000000-0005-0000-0000-0000B5130000}"/>
    <cellStyle name="Normal 64 3" xfId="5473" xr:uid="{00000000-0005-0000-0000-0000B6130000}"/>
    <cellStyle name="Normal 65" xfId="644" xr:uid="{00000000-0005-0000-0000-0000B7130000}"/>
    <cellStyle name="Normal 65 2" xfId="2835" xr:uid="{00000000-0005-0000-0000-0000B8130000}"/>
    <cellStyle name="Normal 65 3" xfId="5474" xr:uid="{00000000-0005-0000-0000-0000B9130000}"/>
    <cellStyle name="Normal 66" xfId="645" xr:uid="{00000000-0005-0000-0000-0000BA130000}"/>
    <cellStyle name="Normal 66 2" xfId="2836" xr:uid="{00000000-0005-0000-0000-0000BB130000}"/>
    <cellStyle name="Normal 66 3" xfId="5475" xr:uid="{00000000-0005-0000-0000-0000BC130000}"/>
    <cellStyle name="Normal 67" xfId="646" xr:uid="{00000000-0005-0000-0000-0000BD130000}"/>
    <cellStyle name="Normal 67 2" xfId="2837" xr:uid="{00000000-0005-0000-0000-0000BE130000}"/>
    <cellStyle name="Normal 67 3" xfId="5476" xr:uid="{00000000-0005-0000-0000-0000BF130000}"/>
    <cellStyle name="Normal 68" xfId="647" xr:uid="{00000000-0005-0000-0000-0000C0130000}"/>
    <cellStyle name="Normal 68 2" xfId="2838" xr:uid="{00000000-0005-0000-0000-0000C1130000}"/>
    <cellStyle name="Normal 68 3" xfId="5477" xr:uid="{00000000-0005-0000-0000-0000C2130000}"/>
    <cellStyle name="Normal 69" xfId="648" xr:uid="{00000000-0005-0000-0000-0000C3130000}"/>
    <cellStyle name="Normal 69 2" xfId="2839" xr:uid="{00000000-0005-0000-0000-0000C4130000}"/>
    <cellStyle name="Normal 69 3" xfId="5478" xr:uid="{00000000-0005-0000-0000-0000C5130000}"/>
    <cellStyle name="Normal 7" xfId="189" xr:uid="{00000000-0005-0000-0000-0000C6130000}"/>
    <cellStyle name="Normal 7 10" xfId="650" xr:uid="{00000000-0005-0000-0000-0000C7130000}"/>
    <cellStyle name="Normal 7 10 2" xfId="2841" xr:uid="{00000000-0005-0000-0000-0000C8130000}"/>
    <cellStyle name="Normal 7 10 3" xfId="5480" xr:uid="{00000000-0005-0000-0000-0000C9130000}"/>
    <cellStyle name="Normal 7 11" xfId="649" xr:uid="{00000000-0005-0000-0000-0000CA130000}"/>
    <cellStyle name="Normal 7 11 2" xfId="2840" xr:uid="{00000000-0005-0000-0000-0000CB130000}"/>
    <cellStyle name="Normal 7 11 3" xfId="5479" xr:uid="{00000000-0005-0000-0000-0000CC130000}"/>
    <cellStyle name="Normal 7 12" xfId="385" xr:uid="{00000000-0005-0000-0000-0000CD130000}"/>
    <cellStyle name="Normal 7 12 2" xfId="3086" xr:uid="{00000000-0005-0000-0000-0000CE130000}"/>
    <cellStyle name="Normal 7 12 3" xfId="5281" xr:uid="{00000000-0005-0000-0000-0000CF130000}"/>
    <cellStyle name="Normal 7 13" xfId="964" xr:uid="{00000000-0005-0000-0000-0000D0130000}"/>
    <cellStyle name="Normal 7 13 2" xfId="3398" xr:uid="{00000000-0005-0000-0000-0000D1130000}"/>
    <cellStyle name="Normal 7 14" xfId="2929" xr:uid="{00000000-0005-0000-0000-0000D2130000}"/>
    <cellStyle name="Normal 7 15" xfId="2600" xr:uid="{00000000-0005-0000-0000-0000D3130000}"/>
    <cellStyle name="Normal 7 16" xfId="5055" xr:uid="{00000000-0005-0000-0000-0000D4130000}"/>
    <cellStyle name="Normal 7 2" xfId="219" xr:uid="{00000000-0005-0000-0000-0000D5130000}"/>
    <cellStyle name="Normal 7 2 10" xfId="652" xr:uid="{00000000-0005-0000-0000-0000D6130000}"/>
    <cellStyle name="Normal 7 2 10 2" xfId="2843" xr:uid="{00000000-0005-0000-0000-0000D7130000}"/>
    <cellStyle name="Normal 7 2 10 3" xfId="5482" xr:uid="{00000000-0005-0000-0000-0000D8130000}"/>
    <cellStyle name="Normal 7 2 11" xfId="651" xr:uid="{00000000-0005-0000-0000-0000D9130000}"/>
    <cellStyle name="Normal 7 2 11 2" xfId="2842" xr:uid="{00000000-0005-0000-0000-0000DA130000}"/>
    <cellStyle name="Normal 7 2 11 3" xfId="5481" xr:uid="{00000000-0005-0000-0000-0000DB130000}"/>
    <cellStyle name="Normal 7 2 12" xfId="435" xr:uid="{00000000-0005-0000-0000-0000DC130000}"/>
    <cellStyle name="Normal 7 2 12 2" xfId="1613" xr:uid="{00000000-0005-0000-0000-0000DD130000}"/>
    <cellStyle name="Normal 7 2 12 2 2" xfId="2439" xr:uid="{00000000-0005-0000-0000-0000DE130000}"/>
    <cellStyle name="Normal 7 2 12 2 3" xfId="4045" xr:uid="{00000000-0005-0000-0000-0000DF130000}"/>
    <cellStyle name="Normal 7 2 12 2 4" xfId="4937" xr:uid="{00000000-0005-0000-0000-0000E0130000}"/>
    <cellStyle name="Normal 7 2 12 3" xfId="1127" xr:uid="{00000000-0005-0000-0000-0000E1130000}"/>
    <cellStyle name="Normal 7 2 12 3 2" xfId="3561" xr:uid="{00000000-0005-0000-0000-0000E2130000}"/>
    <cellStyle name="Normal 7 2 12 4" xfId="1961" xr:uid="{00000000-0005-0000-0000-0000E3130000}"/>
    <cellStyle name="Normal 7 2 12 5" xfId="3113" xr:uid="{00000000-0005-0000-0000-0000E4130000}"/>
    <cellStyle name="Normal 7 2 12 6" xfId="4459" xr:uid="{00000000-0005-0000-0000-0000E5130000}"/>
    <cellStyle name="Normal 7 2 12 7" xfId="5326" xr:uid="{00000000-0005-0000-0000-0000E6130000}"/>
    <cellStyle name="Normal 7 2 12 8" xfId="5860" xr:uid="{00000000-0005-0000-0000-0000E7130000}"/>
    <cellStyle name="Normal 7 2 12 9" xfId="6229" xr:uid="{00000000-0005-0000-0000-0000E8130000}"/>
    <cellStyle name="Normal 7 2 13" xfId="2959" xr:uid="{00000000-0005-0000-0000-0000E9130000}"/>
    <cellStyle name="Normal 7 2 14" xfId="2647" xr:uid="{00000000-0005-0000-0000-0000EA130000}"/>
    <cellStyle name="Normal 7 2 15" xfId="5085" xr:uid="{00000000-0005-0000-0000-0000EB130000}"/>
    <cellStyle name="Normal 7 2 2" xfId="653" xr:uid="{00000000-0005-0000-0000-0000EC130000}"/>
    <cellStyle name="Normal 7 2 2 10" xfId="5895" xr:uid="{00000000-0005-0000-0000-0000ED130000}"/>
    <cellStyle name="Normal 7 2 2 11" xfId="6264" xr:uid="{00000000-0005-0000-0000-0000EE130000}"/>
    <cellStyle name="Normal 7 2 2 2" xfId="654" xr:uid="{00000000-0005-0000-0000-0000EF130000}"/>
    <cellStyle name="Normal 7 2 2 2 10" xfId="6265" xr:uid="{00000000-0005-0000-0000-0000F0130000}"/>
    <cellStyle name="Normal 7 2 2 2 2" xfId="1649" xr:uid="{00000000-0005-0000-0000-0000F1130000}"/>
    <cellStyle name="Normal 7 2 2 2 2 2" xfId="2475" xr:uid="{00000000-0005-0000-0000-0000F2130000}"/>
    <cellStyle name="Normal 7 2 2 2 2 3" xfId="4081" xr:uid="{00000000-0005-0000-0000-0000F3130000}"/>
    <cellStyle name="Normal 7 2 2 2 2 4" xfId="4973" xr:uid="{00000000-0005-0000-0000-0000F4130000}"/>
    <cellStyle name="Normal 7 2 2 2 3" xfId="1165" xr:uid="{00000000-0005-0000-0000-0000F5130000}"/>
    <cellStyle name="Normal 7 2 2 2 3 2" xfId="3599" xr:uid="{00000000-0005-0000-0000-0000F6130000}"/>
    <cellStyle name="Normal 7 2 2 2 4" xfId="1997" xr:uid="{00000000-0005-0000-0000-0000F7130000}"/>
    <cellStyle name="Normal 7 2 2 2 4 2" xfId="3152" xr:uid="{00000000-0005-0000-0000-0000F8130000}"/>
    <cellStyle name="Normal 7 2 2 2 5" xfId="4185" xr:uid="{00000000-0005-0000-0000-0000F9130000}"/>
    <cellStyle name="Normal 7 2 2 2 6" xfId="2845" xr:uid="{00000000-0005-0000-0000-0000FA130000}"/>
    <cellStyle name="Normal 7 2 2 2 7" xfId="4495" xr:uid="{00000000-0005-0000-0000-0000FB130000}"/>
    <cellStyle name="Normal 7 2 2 2 8" xfId="5484" xr:uid="{00000000-0005-0000-0000-0000FC130000}"/>
    <cellStyle name="Normal 7 2 2 2 9" xfId="5896" xr:uid="{00000000-0005-0000-0000-0000FD130000}"/>
    <cellStyle name="Normal 7 2 2 3" xfId="1648" xr:uid="{00000000-0005-0000-0000-0000FE130000}"/>
    <cellStyle name="Normal 7 2 2 3 2" xfId="2474" xr:uid="{00000000-0005-0000-0000-0000FF130000}"/>
    <cellStyle name="Normal 7 2 2 3 3" xfId="4080" xr:uid="{00000000-0005-0000-0000-000000140000}"/>
    <cellStyle name="Normal 7 2 2 3 4" xfId="4972" xr:uid="{00000000-0005-0000-0000-000001140000}"/>
    <cellStyle name="Normal 7 2 2 4" xfId="1164" xr:uid="{00000000-0005-0000-0000-000002140000}"/>
    <cellStyle name="Normal 7 2 2 4 2" xfId="3598" xr:uid="{00000000-0005-0000-0000-000003140000}"/>
    <cellStyle name="Normal 7 2 2 5" xfId="1996" xr:uid="{00000000-0005-0000-0000-000004140000}"/>
    <cellStyle name="Normal 7 2 2 5 2" xfId="3151" xr:uid="{00000000-0005-0000-0000-000005140000}"/>
    <cellStyle name="Normal 7 2 2 6" xfId="4184" xr:uid="{00000000-0005-0000-0000-000006140000}"/>
    <cellStyle name="Normal 7 2 2 7" xfId="2844" xr:uid="{00000000-0005-0000-0000-000007140000}"/>
    <cellStyle name="Normal 7 2 2 8" xfId="4494" xr:uid="{00000000-0005-0000-0000-000008140000}"/>
    <cellStyle name="Normal 7 2 2 9" xfId="5483" xr:uid="{00000000-0005-0000-0000-000009140000}"/>
    <cellStyle name="Normal 7 2 2_Table 6a UG" xfId="655" xr:uid="{00000000-0005-0000-0000-00000A140000}"/>
    <cellStyle name="Normal 7 2 3" xfId="656" xr:uid="{00000000-0005-0000-0000-00000B140000}"/>
    <cellStyle name="Normal 7 2 3 2" xfId="2846" xr:uid="{00000000-0005-0000-0000-00000C140000}"/>
    <cellStyle name="Normal 7 2 3 3" xfId="5485" xr:uid="{00000000-0005-0000-0000-00000D140000}"/>
    <cellStyle name="Normal 7 2 4" xfId="657" xr:uid="{00000000-0005-0000-0000-00000E140000}"/>
    <cellStyle name="Normal 7 2 4 10" xfId="6266" xr:uid="{00000000-0005-0000-0000-00000F140000}"/>
    <cellStyle name="Normal 7 2 4 2" xfId="1650" xr:uid="{00000000-0005-0000-0000-000010140000}"/>
    <cellStyle name="Normal 7 2 4 2 2" xfId="2476" xr:uid="{00000000-0005-0000-0000-000011140000}"/>
    <cellStyle name="Normal 7 2 4 2 3" xfId="4082" xr:uid="{00000000-0005-0000-0000-000012140000}"/>
    <cellStyle name="Normal 7 2 4 2 4" xfId="4974" xr:uid="{00000000-0005-0000-0000-000013140000}"/>
    <cellStyle name="Normal 7 2 4 3" xfId="1166" xr:uid="{00000000-0005-0000-0000-000014140000}"/>
    <cellStyle name="Normal 7 2 4 3 2" xfId="3600" xr:uid="{00000000-0005-0000-0000-000015140000}"/>
    <cellStyle name="Normal 7 2 4 4" xfId="1998" xr:uid="{00000000-0005-0000-0000-000016140000}"/>
    <cellStyle name="Normal 7 2 4 4 2" xfId="3153" xr:uid="{00000000-0005-0000-0000-000017140000}"/>
    <cellStyle name="Normal 7 2 4 5" xfId="4186" xr:uid="{00000000-0005-0000-0000-000018140000}"/>
    <cellStyle name="Normal 7 2 4 6" xfId="2847" xr:uid="{00000000-0005-0000-0000-000019140000}"/>
    <cellStyle name="Normal 7 2 4 7" xfId="4496" xr:uid="{00000000-0005-0000-0000-00001A140000}"/>
    <cellStyle name="Normal 7 2 4 8" xfId="5486" xr:uid="{00000000-0005-0000-0000-00001B140000}"/>
    <cellStyle name="Normal 7 2 4 9" xfId="5897" xr:uid="{00000000-0005-0000-0000-00001C140000}"/>
    <cellStyle name="Normal 7 2 5" xfId="658" xr:uid="{00000000-0005-0000-0000-00001D140000}"/>
    <cellStyle name="Normal 7 2 5 2" xfId="2848" xr:uid="{00000000-0005-0000-0000-00001E140000}"/>
    <cellStyle name="Normal 7 2 5 3" xfId="5487" xr:uid="{00000000-0005-0000-0000-00001F140000}"/>
    <cellStyle name="Normal 7 2 6" xfId="659" xr:uid="{00000000-0005-0000-0000-000020140000}"/>
    <cellStyle name="Normal 7 2 6 2" xfId="2849" xr:uid="{00000000-0005-0000-0000-000021140000}"/>
    <cellStyle name="Normal 7 2 6 3" xfId="5488" xr:uid="{00000000-0005-0000-0000-000022140000}"/>
    <cellStyle name="Normal 7 2 7" xfId="660" xr:uid="{00000000-0005-0000-0000-000023140000}"/>
    <cellStyle name="Normal 7 2 7 2" xfId="2850" xr:uid="{00000000-0005-0000-0000-000024140000}"/>
    <cellStyle name="Normal 7 2 7 3" xfId="5489" xr:uid="{00000000-0005-0000-0000-000025140000}"/>
    <cellStyle name="Normal 7 2 8" xfId="661" xr:uid="{00000000-0005-0000-0000-000026140000}"/>
    <cellStyle name="Normal 7 2 8 2" xfId="2851" xr:uid="{00000000-0005-0000-0000-000027140000}"/>
    <cellStyle name="Normal 7 2 8 3" xfId="5490" xr:uid="{00000000-0005-0000-0000-000028140000}"/>
    <cellStyle name="Normal 7 2 9" xfId="662" xr:uid="{00000000-0005-0000-0000-000029140000}"/>
    <cellStyle name="Normal 7 2 9 2" xfId="2852" xr:uid="{00000000-0005-0000-0000-00002A140000}"/>
    <cellStyle name="Normal 7 2 9 3" xfId="5491" xr:uid="{00000000-0005-0000-0000-00002B140000}"/>
    <cellStyle name="Normal 7 2_Table 2 (Current Dollars)" xfId="663" xr:uid="{00000000-0005-0000-0000-00002C140000}"/>
    <cellStyle name="Normal 7 3" xfId="202" xr:uid="{00000000-0005-0000-0000-00002D140000}"/>
    <cellStyle name="Normal 7 3 2" xfId="665" xr:uid="{00000000-0005-0000-0000-00002E140000}"/>
    <cellStyle name="Normal 7 3 2 10" xfId="6268" xr:uid="{00000000-0005-0000-0000-00002F140000}"/>
    <cellStyle name="Normal 7 3 2 2" xfId="1652" xr:uid="{00000000-0005-0000-0000-000030140000}"/>
    <cellStyle name="Normal 7 3 2 2 2" xfId="2478" xr:uid="{00000000-0005-0000-0000-000031140000}"/>
    <cellStyle name="Normal 7 3 2 2 3" xfId="4084" xr:uid="{00000000-0005-0000-0000-000032140000}"/>
    <cellStyle name="Normal 7 3 2 2 4" xfId="4976" xr:uid="{00000000-0005-0000-0000-000033140000}"/>
    <cellStyle name="Normal 7 3 2 3" xfId="1168" xr:uid="{00000000-0005-0000-0000-000034140000}"/>
    <cellStyle name="Normal 7 3 2 3 2" xfId="3602" xr:uid="{00000000-0005-0000-0000-000035140000}"/>
    <cellStyle name="Normal 7 3 2 4" xfId="2000" xr:uid="{00000000-0005-0000-0000-000036140000}"/>
    <cellStyle name="Normal 7 3 2 4 2" xfId="3155" xr:uid="{00000000-0005-0000-0000-000037140000}"/>
    <cellStyle name="Normal 7 3 2 5" xfId="4188" xr:uid="{00000000-0005-0000-0000-000038140000}"/>
    <cellStyle name="Normal 7 3 2 6" xfId="2854" xr:uid="{00000000-0005-0000-0000-000039140000}"/>
    <cellStyle name="Normal 7 3 2 7" xfId="4498" xr:uid="{00000000-0005-0000-0000-00003A140000}"/>
    <cellStyle name="Normal 7 3 2 8" xfId="5493" xr:uid="{00000000-0005-0000-0000-00003B140000}"/>
    <cellStyle name="Normal 7 3 2 9" xfId="5899" xr:uid="{00000000-0005-0000-0000-00003C140000}"/>
    <cellStyle name="Normal 7 3 3" xfId="664" xr:uid="{00000000-0005-0000-0000-00003D140000}"/>
    <cellStyle name="Normal 7 3 3 2" xfId="1651" xr:uid="{00000000-0005-0000-0000-00003E140000}"/>
    <cellStyle name="Normal 7 3 3 2 2" xfId="2477" xr:uid="{00000000-0005-0000-0000-00003F140000}"/>
    <cellStyle name="Normal 7 3 3 2 3" xfId="4083" xr:uid="{00000000-0005-0000-0000-000040140000}"/>
    <cellStyle name="Normal 7 3 3 2 4" xfId="4975" xr:uid="{00000000-0005-0000-0000-000041140000}"/>
    <cellStyle name="Normal 7 3 3 3" xfId="1167" xr:uid="{00000000-0005-0000-0000-000042140000}"/>
    <cellStyle name="Normal 7 3 3 3 2" xfId="3601" xr:uid="{00000000-0005-0000-0000-000043140000}"/>
    <cellStyle name="Normal 7 3 3 4" xfId="1999" xr:uid="{00000000-0005-0000-0000-000044140000}"/>
    <cellStyle name="Normal 7 3 3 5" xfId="3154" xr:uid="{00000000-0005-0000-0000-000045140000}"/>
    <cellStyle name="Normal 7 3 3 6" xfId="4497" xr:uid="{00000000-0005-0000-0000-000046140000}"/>
    <cellStyle name="Normal 7 3 3 7" xfId="5492" xr:uid="{00000000-0005-0000-0000-000047140000}"/>
    <cellStyle name="Normal 7 3 3 8" xfId="5898" xr:uid="{00000000-0005-0000-0000-000048140000}"/>
    <cellStyle name="Normal 7 3 3 9" xfId="6267" xr:uid="{00000000-0005-0000-0000-000049140000}"/>
    <cellStyle name="Normal 7 3 4" xfId="2942" xr:uid="{00000000-0005-0000-0000-00004A140000}"/>
    <cellStyle name="Normal 7 3 5" xfId="4187" xr:uid="{00000000-0005-0000-0000-00004B140000}"/>
    <cellStyle name="Normal 7 3 6" xfId="2853" xr:uid="{00000000-0005-0000-0000-00004C140000}"/>
    <cellStyle name="Normal 7 3 7" xfId="5068" xr:uid="{00000000-0005-0000-0000-00004D140000}"/>
    <cellStyle name="Normal 7 3_Table 6a UG" xfId="666" xr:uid="{00000000-0005-0000-0000-00004E140000}"/>
    <cellStyle name="Normal 7 4" xfId="667" xr:uid="{00000000-0005-0000-0000-00004F140000}"/>
    <cellStyle name="Normal 7 4 2" xfId="2855" xr:uid="{00000000-0005-0000-0000-000050140000}"/>
    <cellStyle name="Normal 7 4 3" xfId="5494" xr:uid="{00000000-0005-0000-0000-000051140000}"/>
    <cellStyle name="Normal 7 5" xfId="668" xr:uid="{00000000-0005-0000-0000-000052140000}"/>
    <cellStyle name="Normal 7 5 10" xfId="6269" xr:uid="{00000000-0005-0000-0000-000053140000}"/>
    <cellStyle name="Normal 7 5 2" xfId="1653" xr:uid="{00000000-0005-0000-0000-000054140000}"/>
    <cellStyle name="Normal 7 5 2 2" xfId="2479" xr:uid="{00000000-0005-0000-0000-000055140000}"/>
    <cellStyle name="Normal 7 5 2 3" xfId="4085" xr:uid="{00000000-0005-0000-0000-000056140000}"/>
    <cellStyle name="Normal 7 5 2 4" xfId="4977" xr:uid="{00000000-0005-0000-0000-000057140000}"/>
    <cellStyle name="Normal 7 5 3" xfId="1169" xr:uid="{00000000-0005-0000-0000-000058140000}"/>
    <cellStyle name="Normal 7 5 3 2" xfId="3603" xr:uid="{00000000-0005-0000-0000-000059140000}"/>
    <cellStyle name="Normal 7 5 4" xfId="2001" xr:uid="{00000000-0005-0000-0000-00005A140000}"/>
    <cellStyle name="Normal 7 5 4 2" xfId="3156" xr:uid="{00000000-0005-0000-0000-00005B140000}"/>
    <cellStyle name="Normal 7 5 5" xfId="4189" xr:uid="{00000000-0005-0000-0000-00005C140000}"/>
    <cellStyle name="Normal 7 5 6" xfId="2856" xr:uid="{00000000-0005-0000-0000-00005D140000}"/>
    <cellStyle name="Normal 7 5 7" xfId="4499" xr:uid="{00000000-0005-0000-0000-00005E140000}"/>
    <cellStyle name="Normal 7 5 8" xfId="5495" xr:uid="{00000000-0005-0000-0000-00005F140000}"/>
    <cellStyle name="Normal 7 5 9" xfId="5900" xr:uid="{00000000-0005-0000-0000-000060140000}"/>
    <cellStyle name="Normal 7 6" xfId="669" xr:uid="{00000000-0005-0000-0000-000061140000}"/>
    <cellStyle name="Normal 7 6 2" xfId="2857" xr:uid="{00000000-0005-0000-0000-000062140000}"/>
    <cellStyle name="Normal 7 6 3" xfId="5496" xr:uid="{00000000-0005-0000-0000-000063140000}"/>
    <cellStyle name="Normal 7 7" xfId="670" xr:uid="{00000000-0005-0000-0000-000064140000}"/>
    <cellStyle name="Normal 7 7 2" xfId="2858" xr:uid="{00000000-0005-0000-0000-000065140000}"/>
    <cellStyle name="Normal 7 7 3" xfId="5497" xr:uid="{00000000-0005-0000-0000-000066140000}"/>
    <cellStyle name="Normal 7 8" xfId="671" xr:uid="{00000000-0005-0000-0000-000067140000}"/>
    <cellStyle name="Normal 7 8 2" xfId="2859" xr:uid="{00000000-0005-0000-0000-000068140000}"/>
    <cellStyle name="Normal 7 8 3" xfId="5498" xr:uid="{00000000-0005-0000-0000-000069140000}"/>
    <cellStyle name="Normal 7 9" xfId="672" xr:uid="{00000000-0005-0000-0000-00006A140000}"/>
    <cellStyle name="Normal 7 9 2" xfId="2860" xr:uid="{00000000-0005-0000-0000-00006B140000}"/>
    <cellStyle name="Normal 7 9 3" xfId="5499" xr:uid="{00000000-0005-0000-0000-00006C140000}"/>
    <cellStyle name="Normal 7_Table 2 (Current Dollars)" xfId="673" xr:uid="{00000000-0005-0000-0000-00006D140000}"/>
    <cellStyle name="Normal 70" xfId="674" xr:uid="{00000000-0005-0000-0000-00006E140000}"/>
    <cellStyle name="Normal 70 2" xfId="2861" xr:uid="{00000000-0005-0000-0000-00006F140000}"/>
    <cellStyle name="Normal 70 3" xfId="5500" xr:uid="{00000000-0005-0000-0000-000070140000}"/>
    <cellStyle name="Normal 71" xfId="675" xr:uid="{00000000-0005-0000-0000-000071140000}"/>
    <cellStyle name="Normal 71 2" xfId="2862" xr:uid="{00000000-0005-0000-0000-000072140000}"/>
    <cellStyle name="Normal 71 3" xfId="5501" xr:uid="{00000000-0005-0000-0000-000073140000}"/>
    <cellStyle name="Normal 72" xfId="676" xr:uid="{00000000-0005-0000-0000-000074140000}"/>
    <cellStyle name="Normal 72 2" xfId="2863" xr:uid="{00000000-0005-0000-0000-000075140000}"/>
    <cellStyle name="Normal 72 3" xfId="5502" xr:uid="{00000000-0005-0000-0000-000076140000}"/>
    <cellStyle name="Normal 73" xfId="677" xr:uid="{00000000-0005-0000-0000-000077140000}"/>
    <cellStyle name="Normal 73 2" xfId="2864" xr:uid="{00000000-0005-0000-0000-000078140000}"/>
    <cellStyle name="Normal 73 3" xfId="5503" xr:uid="{00000000-0005-0000-0000-000079140000}"/>
    <cellStyle name="Normal 74" xfId="678" xr:uid="{00000000-0005-0000-0000-00007A140000}"/>
    <cellStyle name="Normal 74 2" xfId="2865" xr:uid="{00000000-0005-0000-0000-00007B140000}"/>
    <cellStyle name="Normal 74 3" xfId="5504" xr:uid="{00000000-0005-0000-0000-00007C140000}"/>
    <cellStyle name="Normal 75" xfId="679" xr:uid="{00000000-0005-0000-0000-00007D140000}"/>
    <cellStyle name="Normal 75 2" xfId="2866" xr:uid="{00000000-0005-0000-0000-00007E140000}"/>
    <cellStyle name="Normal 75 3" xfId="5505" xr:uid="{00000000-0005-0000-0000-00007F140000}"/>
    <cellStyle name="Normal 76" xfId="680" xr:uid="{00000000-0005-0000-0000-000080140000}"/>
    <cellStyle name="Normal 76 2" xfId="2867" xr:uid="{00000000-0005-0000-0000-000081140000}"/>
    <cellStyle name="Normal 76 3" xfId="5506" xr:uid="{00000000-0005-0000-0000-000082140000}"/>
    <cellStyle name="Normal 77" xfId="681" xr:uid="{00000000-0005-0000-0000-000083140000}"/>
    <cellStyle name="Normal 77 2" xfId="2868" xr:uid="{00000000-0005-0000-0000-000084140000}"/>
    <cellStyle name="Normal 77 3" xfId="5507" xr:uid="{00000000-0005-0000-0000-000085140000}"/>
    <cellStyle name="Normal 78" xfId="682" xr:uid="{00000000-0005-0000-0000-000086140000}"/>
    <cellStyle name="Normal 78 2" xfId="2869" xr:uid="{00000000-0005-0000-0000-000087140000}"/>
    <cellStyle name="Normal 78 3" xfId="5508" xr:uid="{00000000-0005-0000-0000-000088140000}"/>
    <cellStyle name="Normal 79" xfId="683" xr:uid="{00000000-0005-0000-0000-000089140000}"/>
    <cellStyle name="Normal 79 2" xfId="2870" xr:uid="{00000000-0005-0000-0000-00008A140000}"/>
    <cellStyle name="Normal 79 3" xfId="5509" xr:uid="{00000000-0005-0000-0000-00008B140000}"/>
    <cellStyle name="Normal 8" xfId="173" xr:uid="{00000000-0005-0000-0000-00008C140000}"/>
    <cellStyle name="Normal 8 10" xfId="4208" xr:uid="{00000000-0005-0000-0000-00008D140000}"/>
    <cellStyle name="Normal 8 11" xfId="2601" xr:uid="{00000000-0005-0000-0000-00008E140000}"/>
    <cellStyle name="Normal 8 12" xfId="5043" xr:uid="{00000000-0005-0000-0000-00008F140000}"/>
    <cellStyle name="Normal 8 2" xfId="210" xr:uid="{00000000-0005-0000-0000-000090140000}"/>
    <cellStyle name="Normal 8 2 2" xfId="685" xr:uid="{00000000-0005-0000-0000-000091140000}"/>
    <cellStyle name="Normal 8 2 2 2" xfId="1654" xr:uid="{00000000-0005-0000-0000-000092140000}"/>
    <cellStyle name="Normal 8 2 2 2 2" xfId="2480" xr:uid="{00000000-0005-0000-0000-000093140000}"/>
    <cellStyle name="Normal 8 2 2 2 3" xfId="4086" xr:uid="{00000000-0005-0000-0000-000094140000}"/>
    <cellStyle name="Normal 8 2 2 2 4" xfId="4978" xr:uid="{00000000-0005-0000-0000-000095140000}"/>
    <cellStyle name="Normal 8 2 2 3" xfId="1170" xr:uid="{00000000-0005-0000-0000-000096140000}"/>
    <cellStyle name="Normal 8 2 2 3 2" xfId="3604" xr:uid="{00000000-0005-0000-0000-000097140000}"/>
    <cellStyle name="Normal 8 2 2 4" xfId="2002" xr:uid="{00000000-0005-0000-0000-000098140000}"/>
    <cellStyle name="Normal 8 2 2 5" xfId="3157" xr:uid="{00000000-0005-0000-0000-000099140000}"/>
    <cellStyle name="Normal 8 2 2 6" xfId="4500" xr:uid="{00000000-0005-0000-0000-00009A140000}"/>
    <cellStyle name="Normal 8 2 2 7" xfId="5510" xr:uid="{00000000-0005-0000-0000-00009B140000}"/>
    <cellStyle name="Normal 8 2 2 8" xfId="5901" xr:uid="{00000000-0005-0000-0000-00009C140000}"/>
    <cellStyle name="Normal 8 2 2 9" xfId="6270" xr:uid="{00000000-0005-0000-0000-00009D140000}"/>
    <cellStyle name="Normal 8 2 3" xfId="2950" xr:uid="{00000000-0005-0000-0000-00009E140000}"/>
    <cellStyle name="Normal 8 2 4" xfId="4191" xr:uid="{00000000-0005-0000-0000-00009F140000}"/>
    <cellStyle name="Normal 8 2 5" xfId="2871" xr:uid="{00000000-0005-0000-0000-0000A0140000}"/>
    <cellStyle name="Normal 8 2 6" xfId="5076" xr:uid="{00000000-0005-0000-0000-0000A1140000}"/>
    <cellStyle name="Normal 8 3" xfId="686" xr:uid="{00000000-0005-0000-0000-0000A2140000}"/>
    <cellStyle name="Normal 8 3 10" xfId="4501" xr:uid="{00000000-0005-0000-0000-0000A3140000}"/>
    <cellStyle name="Normal 8 3 11" xfId="5511" xr:uid="{00000000-0005-0000-0000-0000A4140000}"/>
    <cellStyle name="Normal 8 3 12" xfId="5902" xr:uid="{00000000-0005-0000-0000-0000A5140000}"/>
    <cellStyle name="Normal 8 3 13" xfId="6271" xr:uid="{00000000-0005-0000-0000-0000A6140000}"/>
    <cellStyle name="Normal 8 3 2" xfId="687" xr:uid="{00000000-0005-0000-0000-0000A7140000}"/>
    <cellStyle name="Normal 8 3 2 10" xfId="5903" xr:uid="{00000000-0005-0000-0000-0000A8140000}"/>
    <cellStyle name="Normal 8 3 2 11" xfId="6272" xr:uid="{00000000-0005-0000-0000-0000A9140000}"/>
    <cellStyle name="Normal 8 3 2 2" xfId="688" xr:uid="{00000000-0005-0000-0000-0000AA140000}"/>
    <cellStyle name="Normal 8 3 2 2 10" xfId="6273" xr:uid="{00000000-0005-0000-0000-0000AB140000}"/>
    <cellStyle name="Normal 8 3 2 2 2" xfId="1657" xr:uid="{00000000-0005-0000-0000-0000AC140000}"/>
    <cellStyle name="Normal 8 3 2 2 2 2" xfId="2483" xr:uid="{00000000-0005-0000-0000-0000AD140000}"/>
    <cellStyle name="Normal 8 3 2 2 2 3" xfId="4089" xr:uid="{00000000-0005-0000-0000-0000AE140000}"/>
    <cellStyle name="Normal 8 3 2 2 2 4" xfId="4981" xr:uid="{00000000-0005-0000-0000-0000AF140000}"/>
    <cellStyle name="Normal 8 3 2 2 3" xfId="1173" xr:uid="{00000000-0005-0000-0000-0000B0140000}"/>
    <cellStyle name="Normal 8 3 2 2 3 2" xfId="3607" xr:uid="{00000000-0005-0000-0000-0000B1140000}"/>
    <cellStyle name="Normal 8 3 2 2 4" xfId="2005" xr:uid="{00000000-0005-0000-0000-0000B2140000}"/>
    <cellStyle name="Normal 8 3 2 2 4 2" xfId="3160" xr:uid="{00000000-0005-0000-0000-0000B3140000}"/>
    <cellStyle name="Normal 8 3 2 2 5" xfId="4194" xr:uid="{00000000-0005-0000-0000-0000B4140000}"/>
    <cellStyle name="Normal 8 3 2 2 6" xfId="2874" xr:uid="{00000000-0005-0000-0000-0000B5140000}"/>
    <cellStyle name="Normal 8 3 2 2 7" xfId="4503" xr:uid="{00000000-0005-0000-0000-0000B6140000}"/>
    <cellStyle name="Normal 8 3 2 2 8" xfId="5513" xr:uid="{00000000-0005-0000-0000-0000B7140000}"/>
    <cellStyle name="Normal 8 3 2 2 9" xfId="5904" xr:uid="{00000000-0005-0000-0000-0000B8140000}"/>
    <cellStyle name="Normal 8 3 2 3" xfId="1656" xr:uid="{00000000-0005-0000-0000-0000B9140000}"/>
    <cellStyle name="Normal 8 3 2 3 2" xfId="2482" xr:uid="{00000000-0005-0000-0000-0000BA140000}"/>
    <cellStyle name="Normal 8 3 2 3 3" xfId="4088" xr:uid="{00000000-0005-0000-0000-0000BB140000}"/>
    <cellStyle name="Normal 8 3 2 3 4" xfId="4980" xr:uid="{00000000-0005-0000-0000-0000BC140000}"/>
    <cellStyle name="Normal 8 3 2 4" xfId="1172" xr:uid="{00000000-0005-0000-0000-0000BD140000}"/>
    <cellStyle name="Normal 8 3 2 4 2" xfId="3606" xr:uid="{00000000-0005-0000-0000-0000BE140000}"/>
    <cellStyle name="Normal 8 3 2 5" xfId="2004" xr:uid="{00000000-0005-0000-0000-0000BF140000}"/>
    <cellStyle name="Normal 8 3 2 5 2" xfId="3159" xr:uid="{00000000-0005-0000-0000-0000C0140000}"/>
    <cellStyle name="Normal 8 3 2 6" xfId="4193" xr:uid="{00000000-0005-0000-0000-0000C1140000}"/>
    <cellStyle name="Normal 8 3 2 7" xfId="2873" xr:uid="{00000000-0005-0000-0000-0000C2140000}"/>
    <cellStyle name="Normal 8 3 2 8" xfId="4502" xr:uid="{00000000-0005-0000-0000-0000C3140000}"/>
    <cellStyle name="Normal 8 3 2 9" xfId="5512" xr:uid="{00000000-0005-0000-0000-0000C4140000}"/>
    <cellStyle name="Normal 8 3 2_Table 6a UG" xfId="689" xr:uid="{00000000-0005-0000-0000-0000C5140000}"/>
    <cellStyle name="Normal 8 3 3" xfId="690" xr:uid="{00000000-0005-0000-0000-0000C6140000}"/>
    <cellStyle name="Normal 8 3 3 2" xfId="2875" xr:uid="{00000000-0005-0000-0000-0000C7140000}"/>
    <cellStyle name="Normal 8 3 3 3" xfId="5514" xr:uid="{00000000-0005-0000-0000-0000C8140000}"/>
    <cellStyle name="Normal 8 3 4" xfId="691" xr:uid="{00000000-0005-0000-0000-0000C9140000}"/>
    <cellStyle name="Normal 8 3 4 10" xfId="6274" xr:uid="{00000000-0005-0000-0000-0000CA140000}"/>
    <cellStyle name="Normal 8 3 4 2" xfId="1658" xr:uid="{00000000-0005-0000-0000-0000CB140000}"/>
    <cellStyle name="Normal 8 3 4 2 2" xfId="2484" xr:uid="{00000000-0005-0000-0000-0000CC140000}"/>
    <cellStyle name="Normal 8 3 4 2 3" xfId="4090" xr:uid="{00000000-0005-0000-0000-0000CD140000}"/>
    <cellStyle name="Normal 8 3 4 2 4" xfId="4982" xr:uid="{00000000-0005-0000-0000-0000CE140000}"/>
    <cellStyle name="Normal 8 3 4 3" xfId="1174" xr:uid="{00000000-0005-0000-0000-0000CF140000}"/>
    <cellStyle name="Normal 8 3 4 3 2" xfId="3608" xr:uid="{00000000-0005-0000-0000-0000D0140000}"/>
    <cellStyle name="Normal 8 3 4 4" xfId="2006" xr:uid="{00000000-0005-0000-0000-0000D1140000}"/>
    <cellStyle name="Normal 8 3 4 4 2" xfId="3161" xr:uid="{00000000-0005-0000-0000-0000D2140000}"/>
    <cellStyle name="Normal 8 3 4 5" xfId="4195" xr:uid="{00000000-0005-0000-0000-0000D3140000}"/>
    <cellStyle name="Normal 8 3 4 6" xfId="2876" xr:uid="{00000000-0005-0000-0000-0000D4140000}"/>
    <cellStyle name="Normal 8 3 4 7" xfId="4504" xr:uid="{00000000-0005-0000-0000-0000D5140000}"/>
    <cellStyle name="Normal 8 3 4 8" xfId="5515" xr:uid="{00000000-0005-0000-0000-0000D6140000}"/>
    <cellStyle name="Normal 8 3 4 9" xfId="5905" xr:uid="{00000000-0005-0000-0000-0000D7140000}"/>
    <cellStyle name="Normal 8 3 5" xfId="1655" xr:uid="{00000000-0005-0000-0000-0000D8140000}"/>
    <cellStyle name="Normal 8 3 5 2" xfId="2481" xr:uid="{00000000-0005-0000-0000-0000D9140000}"/>
    <cellStyle name="Normal 8 3 5 3" xfId="4087" xr:uid="{00000000-0005-0000-0000-0000DA140000}"/>
    <cellStyle name="Normal 8 3 5 4" xfId="4979" xr:uid="{00000000-0005-0000-0000-0000DB140000}"/>
    <cellStyle name="Normal 8 3 6" xfId="1171" xr:uid="{00000000-0005-0000-0000-0000DC140000}"/>
    <cellStyle name="Normal 8 3 6 2" xfId="3605" xr:uid="{00000000-0005-0000-0000-0000DD140000}"/>
    <cellStyle name="Normal 8 3 7" xfId="2003" xr:uid="{00000000-0005-0000-0000-0000DE140000}"/>
    <cellStyle name="Normal 8 3 7 2" xfId="3158" xr:uid="{00000000-0005-0000-0000-0000DF140000}"/>
    <cellStyle name="Normal 8 3 8" xfId="4192" xr:uid="{00000000-0005-0000-0000-0000E0140000}"/>
    <cellStyle name="Normal 8 3 9" xfId="2872" xr:uid="{00000000-0005-0000-0000-0000E1140000}"/>
    <cellStyle name="Normal 8 3_Table 2 (Current Dollars)" xfId="692" xr:uid="{00000000-0005-0000-0000-0000E2140000}"/>
    <cellStyle name="Normal 8 4" xfId="693" xr:uid="{00000000-0005-0000-0000-0000E3140000}"/>
    <cellStyle name="Normal 8 4 10" xfId="5906" xr:uid="{00000000-0005-0000-0000-0000E4140000}"/>
    <cellStyle name="Normal 8 4 11" xfId="6275" xr:uid="{00000000-0005-0000-0000-0000E5140000}"/>
    <cellStyle name="Normal 8 4 2" xfId="694" xr:uid="{00000000-0005-0000-0000-0000E6140000}"/>
    <cellStyle name="Normal 8 4 2 10" xfId="6276" xr:uid="{00000000-0005-0000-0000-0000E7140000}"/>
    <cellStyle name="Normal 8 4 2 2" xfId="1660" xr:uid="{00000000-0005-0000-0000-0000E8140000}"/>
    <cellStyle name="Normal 8 4 2 2 2" xfId="2486" xr:uid="{00000000-0005-0000-0000-0000E9140000}"/>
    <cellStyle name="Normal 8 4 2 2 3" xfId="4092" xr:uid="{00000000-0005-0000-0000-0000EA140000}"/>
    <cellStyle name="Normal 8 4 2 2 4" xfId="4984" xr:uid="{00000000-0005-0000-0000-0000EB140000}"/>
    <cellStyle name="Normal 8 4 2 3" xfId="1176" xr:uid="{00000000-0005-0000-0000-0000EC140000}"/>
    <cellStyle name="Normal 8 4 2 3 2" xfId="3610" xr:uid="{00000000-0005-0000-0000-0000ED140000}"/>
    <cellStyle name="Normal 8 4 2 4" xfId="2008" xr:uid="{00000000-0005-0000-0000-0000EE140000}"/>
    <cellStyle name="Normal 8 4 2 4 2" xfId="3163" xr:uid="{00000000-0005-0000-0000-0000EF140000}"/>
    <cellStyle name="Normal 8 4 2 5" xfId="4197" xr:uid="{00000000-0005-0000-0000-0000F0140000}"/>
    <cellStyle name="Normal 8 4 2 6" xfId="2878" xr:uid="{00000000-0005-0000-0000-0000F1140000}"/>
    <cellStyle name="Normal 8 4 2 7" xfId="4506" xr:uid="{00000000-0005-0000-0000-0000F2140000}"/>
    <cellStyle name="Normal 8 4 2 8" xfId="5517" xr:uid="{00000000-0005-0000-0000-0000F3140000}"/>
    <cellStyle name="Normal 8 4 2 9" xfId="5907" xr:uid="{00000000-0005-0000-0000-0000F4140000}"/>
    <cellStyle name="Normal 8 4 3" xfId="1659" xr:uid="{00000000-0005-0000-0000-0000F5140000}"/>
    <cellStyle name="Normal 8 4 3 2" xfId="2485" xr:uid="{00000000-0005-0000-0000-0000F6140000}"/>
    <cellStyle name="Normal 8 4 3 3" xfId="4091" xr:uid="{00000000-0005-0000-0000-0000F7140000}"/>
    <cellStyle name="Normal 8 4 3 4" xfId="4983" xr:uid="{00000000-0005-0000-0000-0000F8140000}"/>
    <cellStyle name="Normal 8 4 4" xfId="1175" xr:uid="{00000000-0005-0000-0000-0000F9140000}"/>
    <cellStyle name="Normal 8 4 4 2" xfId="3609" xr:uid="{00000000-0005-0000-0000-0000FA140000}"/>
    <cellStyle name="Normal 8 4 5" xfId="2007" xr:uid="{00000000-0005-0000-0000-0000FB140000}"/>
    <cellStyle name="Normal 8 4 5 2" xfId="3162" xr:uid="{00000000-0005-0000-0000-0000FC140000}"/>
    <cellStyle name="Normal 8 4 6" xfId="4196" xr:uid="{00000000-0005-0000-0000-0000FD140000}"/>
    <cellStyle name="Normal 8 4 7" xfId="2877" xr:uid="{00000000-0005-0000-0000-0000FE140000}"/>
    <cellStyle name="Normal 8 4 8" xfId="4505" xr:uid="{00000000-0005-0000-0000-0000FF140000}"/>
    <cellStyle name="Normal 8 4 9" xfId="5516" xr:uid="{00000000-0005-0000-0000-000000150000}"/>
    <cellStyle name="Normal 8 4_Table 6a UG" xfId="695" xr:uid="{00000000-0005-0000-0000-000001150000}"/>
    <cellStyle name="Normal 8 5" xfId="696" xr:uid="{00000000-0005-0000-0000-000002150000}"/>
    <cellStyle name="Normal 8 5 2" xfId="2879" xr:uid="{00000000-0005-0000-0000-000003150000}"/>
    <cellStyle name="Normal 8 5 3" xfId="5518" xr:uid="{00000000-0005-0000-0000-000004150000}"/>
    <cellStyle name="Normal 8 6" xfId="697" xr:uid="{00000000-0005-0000-0000-000005150000}"/>
    <cellStyle name="Normal 8 6 10" xfId="6277" xr:uid="{00000000-0005-0000-0000-000006150000}"/>
    <cellStyle name="Normal 8 6 2" xfId="1661" xr:uid="{00000000-0005-0000-0000-000007150000}"/>
    <cellStyle name="Normal 8 6 2 2" xfId="2487" xr:uid="{00000000-0005-0000-0000-000008150000}"/>
    <cellStyle name="Normal 8 6 2 3" xfId="4093" xr:uid="{00000000-0005-0000-0000-000009150000}"/>
    <cellStyle name="Normal 8 6 2 4" xfId="4985" xr:uid="{00000000-0005-0000-0000-00000A150000}"/>
    <cellStyle name="Normal 8 6 3" xfId="1177" xr:uid="{00000000-0005-0000-0000-00000B150000}"/>
    <cellStyle name="Normal 8 6 3 2" xfId="3611" xr:uid="{00000000-0005-0000-0000-00000C150000}"/>
    <cellStyle name="Normal 8 6 4" xfId="2009" xr:uid="{00000000-0005-0000-0000-00000D150000}"/>
    <cellStyle name="Normal 8 6 4 2" xfId="3164" xr:uid="{00000000-0005-0000-0000-00000E150000}"/>
    <cellStyle name="Normal 8 6 5" xfId="4198" xr:uid="{00000000-0005-0000-0000-00000F150000}"/>
    <cellStyle name="Normal 8 6 6" xfId="2880" xr:uid="{00000000-0005-0000-0000-000010150000}"/>
    <cellStyle name="Normal 8 6 7" xfId="4507" xr:uid="{00000000-0005-0000-0000-000011150000}"/>
    <cellStyle name="Normal 8 6 8" xfId="5519" xr:uid="{00000000-0005-0000-0000-000012150000}"/>
    <cellStyle name="Normal 8 6 9" xfId="5908" xr:uid="{00000000-0005-0000-0000-000013150000}"/>
    <cellStyle name="Normal 8 7" xfId="698" xr:uid="{00000000-0005-0000-0000-000014150000}"/>
    <cellStyle name="Normal 8 7 10" xfId="6278" xr:uid="{00000000-0005-0000-0000-000015150000}"/>
    <cellStyle name="Normal 8 7 2" xfId="1662" xr:uid="{00000000-0005-0000-0000-000016150000}"/>
    <cellStyle name="Normal 8 7 2 2" xfId="2488" xr:uid="{00000000-0005-0000-0000-000017150000}"/>
    <cellStyle name="Normal 8 7 2 3" xfId="4094" xr:uid="{00000000-0005-0000-0000-000018150000}"/>
    <cellStyle name="Normal 8 7 2 4" xfId="4986" xr:uid="{00000000-0005-0000-0000-000019150000}"/>
    <cellStyle name="Normal 8 7 3" xfId="1178" xr:uid="{00000000-0005-0000-0000-00001A150000}"/>
    <cellStyle name="Normal 8 7 3 2" xfId="3612" xr:uid="{00000000-0005-0000-0000-00001B150000}"/>
    <cellStyle name="Normal 8 7 4" xfId="2010" xr:uid="{00000000-0005-0000-0000-00001C150000}"/>
    <cellStyle name="Normal 8 7 4 2" xfId="3165" xr:uid="{00000000-0005-0000-0000-00001D150000}"/>
    <cellStyle name="Normal 8 7 5" xfId="4199" xr:uid="{00000000-0005-0000-0000-00001E150000}"/>
    <cellStyle name="Normal 8 7 6" xfId="2881" xr:uid="{00000000-0005-0000-0000-00001F150000}"/>
    <cellStyle name="Normal 8 7 7" xfId="4508" xr:uid="{00000000-0005-0000-0000-000020150000}"/>
    <cellStyle name="Normal 8 7 8" xfId="5520" xr:uid="{00000000-0005-0000-0000-000021150000}"/>
    <cellStyle name="Normal 8 7 9" xfId="5909" xr:uid="{00000000-0005-0000-0000-000022150000}"/>
    <cellStyle name="Normal 8 8" xfId="684" xr:uid="{00000000-0005-0000-0000-000023150000}"/>
    <cellStyle name="Normal 8 9" xfId="4190" xr:uid="{00000000-0005-0000-0000-000024150000}"/>
    <cellStyle name="Normal 8_Table 2 (Current Dollars)" xfId="699" xr:uid="{00000000-0005-0000-0000-000025150000}"/>
    <cellStyle name="Normal 80" xfId="700" xr:uid="{00000000-0005-0000-0000-000026150000}"/>
    <cellStyle name="Normal 80 2" xfId="2882" xr:uid="{00000000-0005-0000-0000-000027150000}"/>
    <cellStyle name="Normal 80 3" xfId="5521" xr:uid="{00000000-0005-0000-0000-000028150000}"/>
    <cellStyle name="Normal 81" xfId="701" xr:uid="{00000000-0005-0000-0000-000029150000}"/>
    <cellStyle name="Normal 81 2" xfId="2883" xr:uid="{00000000-0005-0000-0000-00002A150000}"/>
    <cellStyle name="Normal 81 3" xfId="5522" xr:uid="{00000000-0005-0000-0000-00002B150000}"/>
    <cellStyle name="Normal 82" xfId="702" xr:uid="{00000000-0005-0000-0000-00002C150000}"/>
    <cellStyle name="Normal 82 2" xfId="2884" xr:uid="{00000000-0005-0000-0000-00002D150000}"/>
    <cellStyle name="Normal 82 3" xfId="5523" xr:uid="{00000000-0005-0000-0000-00002E150000}"/>
    <cellStyle name="Normal 83" xfId="703" xr:uid="{00000000-0005-0000-0000-00002F150000}"/>
    <cellStyle name="Normal 83 2" xfId="2885" xr:uid="{00000000-0005-0000-0000-000030150000}"/>
    <cellStyle name="Normal 83 3" xfId="5524" xr:uid="{00000000-0005-0000-0000-000031150000}"/>
    <cellStyle name="Normal 84" xfId="704" xr:uid="{00000000-0005-0000-0000-000032150000}"/>
    <cellStyle name="Normal 84 2" xfId="2886" xr:uid="{00000000-0005-0000-0000-000033150000}"/>
    <cellStyle name="Normal 84 3" xfId="5525" xr:uid="{00000000-0005-0000-0000-000034150000}"/>
    <cellStyle name="Normal 85" xfId="705" xr:uid="{00000000-0005-0000-0000-000035150000}"/>
    <cellStyle name="Normal 85 2" xfId="2887" xr:uid="{00000000-0005-0000-0000-000036150000}"/>
    <cellStyle name="Normal 85 3" xfId="5526" xr:uid="{00000000-0005-0000-0000-000037150000}"/>
    <cellStyle name="Normal 86" xfId="706" xr:uid="{00000000-0005-0000-0000-000038150000}"/>
    <cellStyle name="Normal 86 2" xfId="2888" xr:uid="{00000000-0005-0000-0000-000039150000}"/>
    <cellStyle name="Normal 86 3" xfId="5527" xr:uid="{00000000-0005-0000-0000-00003A150000}"/>
    <cellStyle name="Normal 87" xfId="707" xr:uid="{00000000-0005-0000-0000-00003B150000}"/>
    <cellStyle name="Normal 87 2" xfId="2889" xr:uid="{00000000-0005-0000-0000-00003C150000}"/>
    <cellStyle name="Normal 87 3" xfId="5528" xr:uid="{00000000-0005-0000-0000-00003D150000}"/>
    <cellStyle name="Normal 88" xfId="438" xr:uid="{00000000-0005-0000-0000-00003E150000}"/>
    <cellStyle name="Normal 88 2" xfId="1616" xr:uid="{00000000-0005-0000-0000-00003F150000}"/>
    <cellStyle name="Normal 88 2 2" xfId="2442" xr:uid="{00000000-0005-0000-0000-000040150000}"/>
    <cellStyle name="Normal 88 2 3" xfId="4048" xr:uid="{00000000-0005-0000-0000-000041150000}"/>
    <cellStyle name="Normal 88 2 4" xfId="4940" xr:uid="{00000000-0005-0000-0000-000042150000}"/>
    <cellStyle name="Normal 88 3" xfId="1130" xr:uid="{00000000-0005-0000-0000-000043150000}"/>
    <cellStyle name="Normal 88 3 2" xfId="3564" xr:uid="{00000000-0005-0000-0000-000044150000}"/>
    <cellStyle name="Normal 88 4" xfId="1964" xr:uid="{00000000-0005-0000-0000-000045150000}"/>
    <cellStyle name="Normal 88 4 2" xfId="3116" xr:uid="{00000000-0005-0000-0000-000046150000}"/>
    <cellStyle name="Normal 88 5" xfId="2690" xr:uid="{00000000-0005-0000-0000-000047150000}"/>
    <cellStyle name="Normal 88 6" xfId="4462" xr:uid="{00000000-0005-0000-0000-000048150000}"/>
    <cellStyle name="Normal 88 7" xfId="5329" xr:uid="{00000000-0005-0000-0000-000049150000}"/>
    <cellStyle name="Normal 88 8" xfId="5863" xr:uid="{00000000-0005-0000-0000-00004A150000}"/>
    <cellStyle name="Normal 88 9" xfId="6232" xr:uid="{00000000-0005-0000-0000-00004B150000}"/>
    <cellStyle name="Normal 89" xfId="950" xr:uid="{00000000-0005-0000-0000-00004C150000}"/>
    <cellStyle name="Normal 89 2" xfId="1195" xr:uid="{00000000-0005-0000-0000-00004D150000}"/>
    <cellStyle name="Normal 89 2 2" xfId="3628" xr:uid="{00000000-0005-0000-0000-00004E150000}"/>
    <cellStyle name="Normal 89 3" xfId="3384" xr:uid="{00000000-0005-0000-0000-00004F150000}"/>
    <cellStyle name="Normal 9" xfId="205" xr:uid="{00000000-0005-0000-0000-000050150000}"/>
    <cellStyle name="Normal 9 2" xfId="236" xr:uid="{00000000-0005-0000-0000-000051150000}"/>
    <cellStyle name="Normal 9 2 2" xfId="709" xr:uid="{00000000-0005-0000-0000-000052150000}"/>
    <cellStyle name="Normal 9 2 2 2" xfId="1663" xr:uid="{00000000-0005-0000-0000-000053150000}"/>
    <cellStyle name="Normal 9 2 2 2 2" xfId="2489" xr:uid="{00000000-0005-0000-0000-000054150000}"/>
    <cellStyle name="Normal 9 2 2 2 3" xfId="4095" xr:uid="{00000000-0005-0000-0000-000055150000}"/>
    <cellStyle name="Normal 9 2 2 2 4" xfId="4987" xr:uid="{00000000-0005-0000-0000-000056150000}"/>
    <cellStyle name="Normal 9 2 2 3" xfId="1179" xr:uid="{00000000-0005-0000-0000-000057150000}"/>
    <cellStyle name="Normal 9 2 2 3 2" xfId="3613" xr:uid="{00000000-0005-0000-0000-000058150000}"/>
    <cellStyle name="Normal 9 2 2 4" xfId="2011" xr:uid="{00000000-0005-0000-0000-000059150000}"/>
    <cellStyle name="Normal 9 2 2 5" xfId="3167" xr:uid="{00000000-0005-0000-0000-00005A150000}"/>
    <cellStyle name="Normal 9 2 2 6" xfId="4509" xr:uid="{00000000-0005-0000-0000-00005B150000}"/>
    <cellStyle name="Normal 9 2 2 7" xfId="5530" xr:uid="{00000000-0005-0000-0000-00005C150000}"/>
    <cellStyle name="Normal 9 2 2 8" xfId="5910" xr:uid="{00000000-0005-0000-0000-00005D150000}"/>
    <cellStyle name="Normal 9 2 2 9" xfId="6279" xr:uid="{00000000-0005-0000-0000-00005E150000}"/>
    <cellStyle name="Normal 9 2 3" xfId="2976" xr:uid="{00000000-0005-0000-0000-00005F150000}"/>
    <cellStyle name="Normal 9 2 4" xfId="4200" xr:uid="{00000000-0005-0000-0000-000060150000}"/>
    <cellStyle name="Normal 9 2 5" xfId="2891" xr:uid="{00000000-0005-0000-0000-000061150000}"/>
    <cellStyle name="Normal 9 2 6" xfId="5102" xr:uid="{00000000-0005-0000-0000-000062150000}"/>
    <cellStyle name="Normal 9 3" xfId="708" xr:uid="{00000000-0005-0000-0000-000063150000}"/>
    <cellStyle name="Normal 9 3 2" xfId="2890" xr:uid="{00000000-0005-0000-0000-000064150000}"/>
    <cellStyle name="Normal 9 3 3" xfId="5529" xr:uid="{00000000-0005-0000-0000-000065150000}"/>
    <cellStyle name="Normal 9 4" xfId="407" xr:uid="{00000000-0005-0000-0000-000066150000}"/>
    <cellStyle name="Normal 9 4 2" xfId="3104" xr:uid="{00000000-0005-0000-0000-000067150000}"/>
    <cellStyle name="Normal 9 4 3" xfId="5299" xr:uid="{00000000-0005-0000-0000-000068150000}"/>
    <cellStyle name="Normal 9 5" xfId="979" xr:uid="{00000000-0005-0000-0000-000069150000}"/>
    <cellStyle name="Normal 9 5 2" xfId="3413" xr:uid="{00000000-0005-0000-0000-00006A150000}"/>
    <cellStyle name="Normal 9 6" xfId="2945" xr:uid="{00000000-0005-0000-0000-00006B150000}"/>
    <cellStyle name="Normal 9 7" xfId="2620" xr:uid="{00000000-0005-0000-0000-00006C150000}"/>
    <cellStyle name="Normal 9 8" xfId="5071" xr:uid="{00000000-0005-0000-0000-00006D150000}"/>
    <cellStyle name="Normal 90" xfId="1189" xr:uid="{00000000-0005-0000-0000-00006E150000}"/>
    <cellStyle name="Normal 90 2" xfId="3622" xr:uid="{00000000-0005-0000-0000-00006F150000}"/>
    <cellStyle name="Normal 91" xfId="1207" xr:uid="{00000000-0005-0000-0000-000070150000}"/>
    <cellStyle name="Normal 91 2" xfId="3639" xr:uid="{00000000-0005-0000-0000-000071150000}"/>
    <cellStyle name="Normal 92" xfId="1208" xr:uid="{00000000-0005-0000-0000-000072150000}"/>
    <cellStyle name="Normal 92 2" xfId="3640" xr:uid="{00000000-0005-0000-0000-000073150000}"/>
    <cellStyle name="Normal 93" xfId="871" xr:uid="{00000000-0005-0000-0000-000074150000}"/>
    <cellStyle name="Normal 93 2" xfId="3305" xr:uid="{00000000-0005-0000-0000-000075150000}"/>
    <cellStyle name="Normal 94" xfId="888" xr:uid="{00000000-0005-0000-0000-000076150000}"/>
    <cellStyle name="Normal 94 2" xfId="3322" xr:uid="{00000000-0005-0000-0000-000077150000}"/>
    <cellStyle name="Normal 95" xfId="1163" xr:uid="{00000000-0005-0000-0000-000078150000}"/>
    <cellStyle name="Normal 95 2" xfId="3597" xr:uid="{00000000-0005-0000-0000-000079150000}"/>
    <cellStyle name="Normal 96" xfId="1702" xr:uid="{00000000-0005-0000-0000-00007A150000}"/>
    <cellStyle name="Normal 96 2" xfId="2912" xr:uid="{00000000-0005-0000-0000-00007B150000}"/>
    <cellStyle name="Normal 97" xfId="1707" xr:uid="{00000000-0005-0000-0000-00007C150000}"/>
    <cellStyle name="Normal 97 2" xfId="3085" xr:uid="{00000000-0005-0000-0000-00007D150000}"/>
    <cellStyle name="Normal 98" xfId="1706" xr:uid="{00000000-0005-0000-0000-00007E150000}"/>
    <cellStyle name="Normal 98 2" xfId="2913" xr:uid="{00000000-0005-0000-0000-00007F150000}"/>
    <cellStyle name="Normal 99" xfId="1709" xr:uid="{00000000-0005-0000-0000-000080150000}"/>
    <cellStyle name="Normal 99 2" xfId="4134" xr:uid="{00000000-0005-0000-0000-000081150000}"/>
    <cellStyle name="Note" xfId="39" builtinId="10" customBuiltin="1"/>
    <cellStyle name="Note 2" xfId="375" xr:uid="{00000000-0005-0000-0000-000083150000}"/>
    <cellStyle name="Note 2 2" xfId="712" xr:uid="{00000000-0005-0000-0000-000084150000}"/>
    <cellStyle name="Note 2 2 2" xfId="2894" xr:uid="{00000000-0005-0000-0000-000085150000}"/>
    <cellStyle name="Note 2 2 3" xfId="5533" xr:uid="{00000000-0005-0000-0000-000086150000}"/>
    <cellStyle name="Note 2 3" xfId="711" xr:uid="{00000000-0005-0000-0000-000087150000}"/>
    <cellStyle name="Note 2 3 2" xfId="1665" xr:uid="{00000000-0005-0000-0000-000088150000}"/>
    <cellStyle name="Note 2 3 2 2" xfId="2491" xr:uid="{00000000-0005-0000-0000-000089150000}"/>
    <cellStyle name="Note 2 3 2 3" xfId="4097" xr:uid="{00000000-0005-0000-0000-00008A150000}"/>
    <cellStyle name="Note 2 3 2 4" xfId="4989" xr:uid="{00000000-0005-0000-0000-00008B150000}"/>
    <cellStyle name="Note 2 3 3" xfId="1181" xr:uid="{00000000-0005-0000-0000-00008C150000}"/>
    <cellStyle name="Note 2 3 3 2" xfId="3615" xr:uid="{00000000-0005-0000-0000-00008D150000}"/>
    <cellStyle name="Note 2 3 4" xfId="2013" xr:uid="{00000000-0005-0000-0000-00008E150000}"/>
    <cellStyle name="Note 2 3 4 2" xfId="3169" xr:uid="{00000000-0005-0000-0000-00008F150000}"/>
    <cellStyle name="Note 2 3 5" xfId="2893" xr:uid="{00000000-0005-0000-0000-000090150000}"/>
    <cellStyle name="Note 2 3 6" xfId="4511" xr:uid="{00000000-0005-0000-0000-000091150000}"/>
    <cellStyle name="Note 2 3 7" xfId="5532" xr:uid="{00000000-0005-0000-0000-000092150000}"/>
    <cellStyle name="Note 2 3 8" xfId="5912" xr:uid="{00000000-0005-0000-0000-000093150000}"/>
    <cellStyle name="Note 2 3 9" xfId="6281" xr:uid="{00000000-0005-0000-0000-000094150000}"/>
    <cellStyle name="Note 2 4" xfId="4202" xr:uid="{00000000-0005-0000-0000-000095150000}"/>
    <cellStyle name="Note 2 5" xfId="2593" xr:uid="{00000000-0005-0000-0000-000096150000}"/>
    <cellStyle name="Note 2 6" xfId="5275" xr:uid="{00000000-0005-0000-0000-000097150000}"/>
    <cellStyle name="Note 3" xfId="710" xr:uid="{00000000-0005-0000-0000-000098150000}"/>
    <cellStyle name="Note 3 2" xfId="1664" xr:uid="{00000000-0005-0000-0000-000099150000}"/>
    <cellStyle name="Note 3 2 2" xfId="2490" xr:uid="{00000000-0005-0000-0000-00009A150000}"/>
    <cellStyle name="Note 3 2 3" xfId="4096" xr:uid="{00000000-0005-0000-0000-00009B150000}"/>
    <cellStyle name="Note 3 2 4" xfId="4988" xr:uid="{00000000-0005-0000-0000-00009C150000}"/>
    <cellStyle name="Note 3 3" xfId="1180" xr:uid="{00000000-0005-0000-0000-00009D150000}"/>
    <cellStyle name="Note 3 3 2" xfId="3614" xr:uid="{00000000-0005-0000-0000-00009E150000}"/>
    <cellStyle name="Note 3 4" xfId="2012" xr:uid="{00000000-0005-0000-0000-00009F150000}"/>
    <cellStyle name="Note 3 4 2" xfId="3168" xr:uid="{00000000-0005-0000-0000-0000A0150000}"/>
    <cellStyle name="Note 3 5" xfId="2892" xr:uid="{00000000-0005-0000-0000-0000A1150000}"/>
    <cellStyle name="Note 3 6" xfId="4510" xr:uid="{00000000-0005-0000-0000-0000A2150000}"/>
    <cellStyle name="Note 3 7" xfId="5531" xr:uid="{00000000-0005-0000-0000-0000A3150000}"/>
    <cellStyle name="Note 3 8" xfId="5911" xr:uid="{00000000-0005-0000-0000-0000A4150000}"/>
    <cellStyle name="Note 3 9" xfId="6280" xr:uid="{00000000-0005-0000-0000-0000A5150000}"/>
    <cellStyle name="Note 4" xfId="4201" xr:uid="{00000000-0005-0000-0000-0000A6150000}"/>
    <cellStyle name="Output" xfId="40" builtinId="21" customBuiltin="1"/>
    <cellStyle name="Output 2" xfId="59" xr:uid="{00000000-0005-0000-0000-0000A8150000}"/>
    <cellStyle name="Output 2 2" xfId="713" xr:uid="{00000000-0005-0000-0000-0000A9150000}"/>
    <cellStyle name="Output 2 2 2" xfId="2895" xr:uid="{00000000-0005-0000-0000-0000AA150000}"/>
    <cellStyle name="Output 2 2 3" xfId="5534" xr:uid="{00000000-0005-0000-0000-0000AB150000}"/>
    <cellStyle name="Output 2 3" xfId="2594" xr:uid="{00000000-0005-0000-0000-0000AC150000}"/>
    <cellStyle name="Output 2 4" xfId="5276" xr:uid="{00000000-0005-0000-0000-0000AD150000}"/>
    <cellStyle name="Output 2 5" xfId="376" xr:uid="{00000000-0005-0000-0000-0000AE150000}"/>
    <cellStyle name="Output 3" xfId="2659" xr:uid="{00000000-0005-0000-0000-0000AF150000}"/>
    <cellStyle name="Output 4" xfId="5190" xr:uid="{00000000-0005-0000-0000-0000B0150000}"/>
    <cellStyle name="Percent" xfId="41" builtinId="5"/>
    <cellStyle name="Percent 10" xfId="3174" xr:uid="{00000000-0005-0000-0000-0000B2150000}"/>
    <cellStyle name="Percent 11" xfId="4203" xr:uid="{00000000-0005-0000-0000-0000B3150000}"/>
    <cellStyle name="Percent 12" xfId="6286" xr:uid="{00000000-0005-0000-0000-0000B4150000}"/>
    <cellStyle name="Percent 13" xfId="740" xr:uid="{00000000-0005-0000-0000-0000B5150000}"/>
    <cellStyle name="Percent 14" xfId="112" xr:uid="{00000000-0005-0000-0000-0000B6150000}"/>
    <cellStyle name="Percent 15" xfId="104" xr:uid="{00000000-0005-0000-0000-0000B7150000}"/>
    <cellStyle name="Percent 2" xfId="49" xr:uid="{00000000-0005-0000-0000-0000B8150000}"/>
    <cellStyle name="Percent 2 2" xfId="162" xr:uid="{00000000-0005-0000-0000-0000B9150000}"/>
    <cellStyle name="Percent 2 2 2" xfId="717" xr:uid="{00000000-0005-0000-0000-0000BA150000}"/>
    <cellStyle name="Percent 2 2 2 2" xfId="718" xr:uid="{00000000-0005-0000-0000-0000BB150000}"/>
    <cellStyle name="Percent 2 2 3" xfId="716" xr:uid="{00000000-0005-0000-0000-0000BC150000}"/>
    <cellStyle name="Percent 2 3" xfId="387" xr:uid="{00000000-0005-0000-0000-0000BD150000}"/>
    <cellStyle name="Percent 2 3 2" xfId="719" xr:uid="{00000000-0005-0000-0000-0000BE150000}"/>
    <cellStyle name="Percent 2 4" xfId="383" xr:uid="{00000000-0005-0000-0000-0000BF150000}"/>
    <cellStyle name="Percent 2 4 2" xfId="720" xr:uid="{00000000-0005-0000-0000-0000C0150000}"/>
    <cellStyle name="Percent 2 5" xfId="721" xr:uid="{00000000-0005-0000-0000-0000C1150000}"/>
    <cellStyle name="Percent 2 6" xfId="715" xr:uid="{00000000-0005-0000-0000-0000C2150000}"/>
    <cellStyle name="Percent 2 7" xfId="116" xr:uid="{00000000-0005-0000-0000-0000C3150000}"/>
    <cellStyle name="Percent 2 8" xfId="110" xr:uid="{00000000-0005-0000-0000-0000C4150000}"/>
    <cellStyle name="Percent 3" xfId="147" xr:uid="{00000000-0005-0000-0000-0000C5150000}"/>
    <cellStyle name="Percent 3 2" xfId="148" xr:uid="{00000000-0005-0000-0000-0000C6150000}"/>
    <cellStyle name="Percent 3 2 2" xfId="436" xr:uid="{00000000-0005-0000-0000-0000C7150000}"/>
    <cellStyle name="Percent 3 2 2 2" xfId="1614" xr:uid="{00000000-0005-0000-0000-0000C8150000}"/>
    <cellStyle name="Percent 3 2 2 2 2" xfId="2440" xr:uid="{00000000-0005-0000-0000-0000C9150000}"/>
    <cellStyle name="Percent 3 2 2 2 3" xfId="4046" xr:uid="{00000000-0005-0000-0000-0000CA150000}"/>
    <cellStyle name="Percent 3 2 2 2 4" xfId="4938" xr:uid="{00000000-0005-0000-0000-0000CB150000}"/>
    <cellStyle name="Percent 3 2 2 3" xfId="1128" xr:uid="{00000000-0005-0000-0000-0000CC150000}"/>
    <cellStyle name="Percent 3 2 2 3 2" xfId="3562" xr:uid="{00000000-0005-0000-0000-0000CD150000}"/>
    <cellStyle name="Percent 3 2 2 4" xfId="1962" xr:uid="{00000000-0005-0000-0000-0000CE150000}"/>
    <cellStyle name="Percent 3 2 2 4 2" xfId="3114" xr:uid="{00000000-0005-0000-0000-0000CF150000}"/>
    <cellStyle name="Percent 3 2 2 5" xfId="2648" xr:uid="{00000000-0005-0000-0000-0000D0150000}"/>
    <cellStyle name="Percent 3 2 2 6" xfId="4460" xr:uid="{00000000-0005-0000-0000-0000D1150000}"/>
    <cellStyle name="Percent 3 2 2 7" xfId="5327" xr:uid="{00000000-0005-0000-0000-0000D2150000}"/>
    <cellStyle name="Percent 3 2 2 8" xfId="5861" xr:uid="{00000000-0005-0000-0000-0000D3150000}"/>
    <cellStyle name="Percent 3 2 2 9" xfId="6230" xr:uid="{00000000-0005-0000-0000-0000D4150000}"/>
    <cellStyle name="Percent 3 2 3" xfId="723" xr:uid="{00000000-0005-0000-0000-0000D5150000}"/>
    <cellStyle name="Percent 3 2 3 2" xfId="1667" xr:uid="{00000000-0005-0000-0000-0000D6150000}"/>
    <cellStyle name="Percent 3 2 3 2 2" xfId="2493" xr:uid="{00000000-0005-0000-0000-0000D7150000}"/>
    <cellStyle name="Percent 3 2 3 2 3" xfId="4099" xr:uid="{00000000-0005-0000-0000-0000D8150000}"/>
    <cellStyle name="Percent 3 2 3 2 4" xfId="4991" xr:uid="{00000000-0005-0000-0000-0000D9150000}"/>
    <cellStyle name="Percent 3 2 3 3" xfId="1183" xr:uid="{00000000-0005-0000-0000-0000DA150000}"/>
    <cellStyle name="Percent 3 2 3 3 2" xfId="3617" xr:uid="{00000000-0005-0000-0000-0000DB150000}"/>
    <cellStyle name="Percent 3 2 3 4" xfId="2015" xr:uid="{00000000-0005-0000-0000-0000DC150000}"/>
    <cellStyle name="Percent 3 2 3 4 2" xfId="3171" xr:uid="{00000000-0005-0000-0000-0000DD150000}"/>
    <cellStyle name="Percent 3 2 3 5" xfId="2897" xr:uid="{00000000-0005-0000-0000-0000DE150000}"/>
    <cellStyle name="Percent 3 2 3 6" xfId="4513" xr:uid="{00000000-0005-0000-0000-0000DF150000}"/>
    <cellStyle name="Percent 3 2 3 7" xfId="5536" xr:uid="{00000000-0005-0000-0000-0000E0150000}"/>
    <cellStyle name="Percent 3 2 3 8" xfId="5914" xr:uid="{00000000-0005-0000-0000-0000E1150000}"/>
    <cellStyle name="Percent 3 2 3 9" xfId="6283" xr:uid="{00000000-0005-0000-0000-0000E2150000}"/>
    <cellStyle name="Percent 3 2 4" xfId="4204" xr:uid="{00000000-0005-0000-0000-0000E3150000}"/>
    <cellStyle name="Percent 3 3" xfId="437" xr:uid="{00000000-0005-0000-0000-0000E4150000}"/>
    <cellStyle name="Percent 3 3 10" xfId="5862" xr:uid="{00000000-0005-0000-0000-0000E5150000}"/>
    <cellStyle name="Percent 3 3 11" xfId="6231" xr:uid="{00000000-0005-0000-0000-0000E6150000}"/>
    <cellStyle name="Percent 3 3 2" xfId="724" xr:uid="{00000000-0005-0000-0000-0000E7150000}"/>
    <cellStyle name="Percent 3 3 2 2" xfId="1668" xr:uid="{00000000-0005-0000-0000-0000E8150000}"/>
    <cellStyle name="Percent 3 3 2 2 2" xfId="2494" xr:uid="{00000000-0005-0000-0000-0000E9150000}"/>
    <cellStyle name="Percent 3 3 2 2 3" xfId="4100" xr:uid="{00000000-0005-0000-0000-0000EA150000}"/>
    <cellStyle name="Percent 3 3 2 2 4" xfId="4992" xr:uid="{00000000-0005-0000-0000-0000EB150000}"/>
    <cellStyle name="Percent 3 3 2 3" xfId="1184" xr:uid="{00000000-0005-0000-0000-0000EC150000}"/>
    <cellStyle name="Percent 3 3 2 3 2" xfId="3618" xr:uid="{00000000-0005-0000-0000-0000ED150000}"/>
    <cellStyle name="Percent 3 3 2 4" xfId="2016" xr:uid="{00000000-0005-0000-0000-0000EE150000}"/>
    <cellStyle name="Percent 3 3 2 4 2" xfId="3172" xr:uid="{00000000-0005-0000-0000-0000EF150000}"/>
    <cellStyle name="Percent 3 3 2 5" xfId="2898" xr:uid="{00000000-0005-0000-0000-0000F0150000}"/>
    <cellStyle name="Percent 3 3 2 6" xfId="4514" xr:uid="{00000000-0005-0000-0000-0000F1150000}"/>
    <cellStyle name="Percent 3 3 2 7" xfId="5537" xr:uid="{00000000-0005-0000-0000-0000F2150000}"/>
    <cellStyle name="Percent 3 3 2 8" xfId="5915" xr:uid="{00000000-0005-0000-0000-0000F3150000}"/>
    <cellStyle name="Percent 3 3 2 9" xfId="6284" xr:uid="{00000000-0005-0000-0000-0000F4150000}"/>
    <cellStyle name="Percent 3 3 3" xfId="1615" xr:uid="{00000000-0005-0000-0000-0000F5150000}"/>
    <cellStyle name="Percent 3 3 3 2" xfId="2441" xr:uid="{00000000-0005-0000-0000-0000F6150000}"/>
    <cellStyle name="Percent 3 3 3 3" xfId="4047" xr:uid="{00000000-0005-0000-0000-0000F7150000}"/>
    <cellStyle name="Percent 3 3 3 4" xfId="4939" xr:uid="{00000000-0005-0000-0000-0000F8150000}"/>
    <cellStyle name="Percent 3 3 4" xfId="1129" xr:uid="{00000000-0005-0000-0000-0000F9150000}"/>
    <cellStyle name="Percent 3 3 4 2" xfId="3563" xr:uid="{00000000-0005-0000-0000-0000FA150000}"/>
    <cellStyle name="Percent 3 3 5" xfId="1963" xr:uid="{00000000-0005-0000-0000-0000FB150000}"/>
    <cellStyle name="Percent 3 3 5 2" xfId="3115" xr:uid="{00000000-0005-0000-0000-0000FC150000}"/>
    <cellStyle name="Percent 3 3 6" xfId="4205" xr:uid="{00000000-0005-0000-0000-0000FD150000}"/>
    <cellStyle name="Percent 3 3 7" xfId="2649" xr:uid="{00000000-0005-0000-0000-0000FE150000}"/>
    <cellStyle name="Percent 3 3 8" xfId="4461" xr:uid="{00000000-0005-0000-0000-0000FF150000}"/>
    <cellStyle name="Percent 3 3 9" xfId="5328" xr:uid="{00000000-0005-0000-0000-000000160000}"/>
    <cellStyle name="Percent 3 4" xfId="725" xr:uid="{00000000-0005-0000-0000-000001160000}"/>
    <cellStyle name="Percent 3 5" xfId="722" xr:uid="{00000000-0005-0000-0000-000002160000}"/>
    <cellStyle name="Percent 4" xfId="149" xr:uid="{00000000-0005-0000-0000-000003160000}"/>
    <cellStyle name="Percent 4 2" xfId="167" xr:uid="{00000000-0005-0000-0000-000004160000}"/>
    <cellStyle name="Percent 4 2 2" xfId="726" xr:uid="{00000000-0005-0000-0000-000005160000}"/>
    <cellStyle name="Percent 4 3" xfId="161" xr:uid="{00000000-0005-0000-0000-000006160000}"/>
    <cellStyle name="Percent 5" xfId="169" xr:uid="{00000000-0005-0000-0000-000007160000}"/>
    <cellStyle name="Percent 5 10" xfId="4206" xr:uid="{00000000-0005-0000-0000-000008160000}"/>
    <cellStyle name="Percent 5 11" xfId="5039" xr:uid="{00000000-0005-0000-0000-000009160000}"/>
    <cellStyle name="Percent 5 12" xfId="5681" xr:uid="{00000000-0005-0000-0000-00000A160000}"/>
    <cellStyle name="Percent 5 13" xfId="6049" xr:uid="{00000000-0005-0000-0000-00000B160000}"/>
    <cellStyle name="Percent 5 2" xfId="172" xr:uid="{00000000-0005-0000-0000-00000C160000}"/>
    <cellStyle name="Percent 5 2 10" xfId="6051" xr:uid="{00000000-0005-0000-0000-00000D160000}"/>
    <cellStyle name="Percent 5 2 2" xfId="182" xr:uid="{00000000-0005-0000-0000-00000E160000}"/>
    <cellStyle name="Percent 5 2 3" xfId="209" xr:uid="{00000000-0005-0000-0000-00000F160000}"/>
    <cellStyle name="Percent 5 2 3 10" xfId="2949" xr:uid="{00000000-0005-0000-0000-000010160000}"/>
    <cellStyle name="Percent 5 2 3 11" xfId="4315" xr:uid="{00000000-0005-0000-0000-000011160000}"/>
    <cellStyle name="Percent 5 2 3 12" xfId="5075" xr:uid="{00000000-0005-0000-0000-000012160000}"/>
    <cellStyle name="Percent 5 2 3 13" xfId="5708" xr:uid="{00000000-0005-0000-0000-000013160000}"/>
    <cellStyle name="Percent 5 2 3 14" xfId="6076" xr:uid="{00000000-0005-0000-0000-000014160000}"/>
    <cellStyle name="Percent 5 2 3 2" xfId="240" xr:uid="{00000000-0005-0000-0000-000015160000}"/>
    <cellStyle name="Percent 5 2 3 2 10" xfId="4342" xr:uid="{00000000-0005-0000-0000-000016160000}"/>
    <cellStyle name="Percent 5 2 3 2 11" xfId="5106" xr:uid="{00000000-0005-0000-0000-000017160000}"/>
    <cellStyle name="Percent 5 2 3 2 12" xfId="5735" xr:uid="{00000000-0005-0000-0000-000018160000}"/>
    <cellStyle name="Percent 5 2 3 2 13" xfId="6103" xr:uid="{00000000-0005-0000-0000-000019160000}"/>
    <cellStyle name="Percent 5 2 3 2 2" xfId="305" xr:uid="{00000000-0005-0000-0000-00001A160000}"/>
    <cellStyle name="Percent 5 2 3 2 2 10" xfId="6168" xr:uid="{00000000-0005-0000-0000-00001B160000}"/>
    <cellStyle name="Percent 5 2 3 2 2 2" xfId="861" xr:uid="{00000000-0005-0000-0000-00001C160000}"/>
    <cellStyle name="Percent 5 2 3 2 2 2 2" xfId="1306" xr:uid="{00000000-0005-0000-0000-00001D160000}"/>
    <cellStyle name="Percent 5 2 3 2 2 2 2 2" xfId="3738" xr:uid="{00000000-0005-0000-0000-00001E160000}"/>
    <cellStyle name="Percent 5 2 3 2 2 2 3" xfId="2132" xr:uid="{00000000-0005-0000-0000-00001F160000}"/>
    <cellStyle name="Percent 5 2 3 2 2 2 4" xfId="3295" xr:uid="{00000000-0005-0000-0000-000020160000}"/>
    <cellStyle name="Percent 5 2 3 2 2 2 5" xfId="4630" xr:uid="{00000000-0005-0000-0000-000021160000}"/>
    <cellStyle name="Percent 5 2 3 2 2 2 6" xfId="5670" xr:uid="{00000000-0005-0000-0000-000022160000}"/>
    <cellStyle name="Percent 5 2 3 2 2 2 7" xfId="6037" xr:uid="{00000000-0005-0000-0000-000023160000}"/>
    <cellStyle name="Percent 5 2 3 2 2 2 8" xfId="6407" xr:uid="{00000000-0005-0000-0000-000024160000}"/>
    <cellStyle name="Percent 5 2 3 2 2 3" xfId="1565" xr:uid="{00000000-0005-0000-0000-000025160000}"/>
    <cellStyle name="Percent 5 2 3 2 2 3 2" xfId="2391" xr:uid="{00000000-0005-0000-0000-000026160000}"/>
    <cellStyle name="Percent 5 2 3 2 2 3 3" xfId="3997" xr:uid="{00000000-0005-0000-0000-000027160000}"/>
    <cellStyle name="Percent 5 2 3 2 2 3 4" xfId="4889" xr:uid="{00000000-0005-0000-0000-000028160000}"/>
    <cellStyle name="Percent 5 2 3 2 2 4" xfId="1075" xr:uid="{00000000-0005-0000-0000-000029160000}"/>
    <cellStyle name="Percent 5 2 3 2 2 4 2" xfId="3509" xr:uid="{00000000-0005-0000-0000-00002A160000}"/>
    <cellStyle name="Percent 5 2 3 2 2 5" xfId="1909" xr:uid="{00000000-0005-0000-0000-00002B160000}"/>
    <cellStyle name="Percent 5 2 3 2 2 6" xfId="3045" xr:uid="{00000000-0005-0000-0000-00002C160000}"/>
    <cellStyle name="Percent 5 2 3 2 2 7" xfId="4407" xr:uid="{00000000-0005-0000-0000-00002D160000}"/>
    <cellStyle name="Percent 5 2 3 2 2 8" xfId="5171" xr:uid="{00000000-0005-0000-0000-00002E160000}"/>
    <cellStyle name="Percent 5 2 3 2 2 9" xfId="5800" xr:uid="{00000000-0005-0000-0000-00002F160000}"/>
    <cellStyle name="Percent 5 2 3 2 3" xfId="796" xr:uid="{00000000-0005-0000-0000-000030160000}"/>
    <cellStyle name="Percent 5 2 3 2 3 2" xfId="1500" xr:uid="{00000000-0005-0000-0000-000031160000}"/>
    <cellStyle name="Percent 5 2 3 2 3 2 2" xfId="2326" xr:uid="{00000000-0005-0000-0000-000032160000}"/>
    <cellStyle name="Percent 5 2 3 2 3 2 3" xfId="3932" xr:uid="{00000000-0005-0000-0000-000033160000}"/>
    <cellStyle name="Percent 5 2 3 2 3 2 4" xfId="4824" xr:uid="{00000000-0005-0000-0000-000034160000}"/>
    <cellStyle name="Percent 5 2 3 2 3 3" xfId="1193" xr:uid="{00000000-0005-0000-0000-000035160000}"/>
    <cellStyle name="Percent 5 2 3 2 3 3 2" xfId="3626" xr:uid="{00000000-0005-0000-0000-000036160000}"/>
    <cellStyle name="Percent 5 2 3 2 3 4" xfId="2023" xr:uid="{00000000-0005-0000-0000-000037160000}"/>
    <cellStyle name="Percent 5 2 3 2 3 5" xfId="3230" xr:uid="{00000000-0005-0000-0000-000038160000}"/>
    <cellStyle name="Percent 5 2 3 2 3 6" xfId="4521" xr:uid="{00000000-0005-0000-0000-000039160000}"/>
    <cellStyle name="Percent 5 2 3 2 3 7" xfId="5605" xr:uid="{00000000-0005-0000-0000-00003A160000}"/>
    <cellStyle name="Percent 5 2 3 2 3 8" xfId="5972" xr:uid="{00000000-0005-0000-0000-00003B160000}"/>
    <cellStyle name="Percent 5 2 3 2 3 9" xfId="6342" xr:uid="{00000000-0005-0000-0000-00003C160000}"/>
    <cellStyle name="Percent 5 2 3 2 4" xfId="1260" xr:uid="{00000000-0005-0000-0000-00003D160000}"/>
    <cellStyle name="Percent 5 2 3 2 4 2" xfId="2086" xr:uid="{00000000-0005-0000-0000-00003E160000}"/>
    <cellStyle name="Percent 5 2 3 2 4 3" xfId="3692" xr:uid="{00000000-0005-0000-0000-00003F160000}"/>
    <cellStyle name="Percent 5 2 3 2 4 4" xfId="4584" xr:uid="{00000000-0005-0000-0000-000040160000}"/>
    <cellStyle name="Percent 5 2 3 2 5" xfId="1360" xr:uid="{00000000-0005-0000-0000-000041160000}"/>
    <cellStyle name="Percent 5 2 3 2 5 2" xfId="2186" xr:uid="{00000000-0005-0000-0000-000042160000}"/>
    <cellStyle name="Percent 5 2 3 2 5 3" xfId="3792" xr:uid="{00000000-0005-0000-0000-000043160000}"/>
    <cellStyle name="Percent 5 2 3 2 5 4" xfId="4684" xr:uid="{00000000-0005-0000-0000-000044160000}"/>
    <cellStyle name="Percent 5 2 3 2 6" xfId="1422" xr:uid="{00000000-0005-0000-0000-000045160000}"/>
    <cellStyle name="Percent 5 2 3 2 6 2" xfId="2248" xr:uid="{00000000-0005-0000-0000-000046160000}"/>
    <cellStyle name="Percent 5 2 3 2 6 3" xfId="3854" xr:uid="{00000000-0005-0000-0000-000047160000}"/>
    <cellStyle name="Percent 5 2 3 2 6 4" xfId="4746" xr:uid="{00000000-0005-0000-0000-000048160000}"/>
    <cellStyle name="Percent 5 2 3 2 7" xfId="1010" xr:uid="{00000000-0005-0000-0000-000049160000}"/>
    <cellStyle name="Percent 5 2 3 2 7 2" xfId="3444" xr:uid="{00000000-0005-0000-0000-00004A160000}"/>
    <cellStyle name="Percent 5 2 3 2 8" xfId="1844" xr:uid="{00000000-0005-0000-0000-00004B160000}"/>
    <cellStyle name="Percent 5 2 3 2 9" xfId="2980" xr:uid="{00000000-0005-0000-0000-00004C160000}"/>
    <cellStyle name="Percent 5 2 3 3" xfId="278" xr:uid="{00000000-0005-0000-0000-00004D160000}"/>
    <cellStyle name="Percent 5 2 3 3 10" xfId="6141" xr:uid="{00000000-0005-0000-0000-00004E160000}"/>
    <cellStyle name="Percent 5 2 3 3 2" xfId="834" xr:uid="{00000000-0005-0000-0000-00004F160000}"/>
    <cellStyle name="Percent 5 2 3 3 2 2" xfId="1284" xr:uid="{00000000-0005-0000-0000-000050160000}"/>
    <cellStyle name="Percent 5 2 3 3 2 2 2" xfId="3716" xr:uid="{00000000-0005-0000-0000-000051160000}"/>
    <cellStyle name="Percent 5 2 3 3 2 3" xfId="2110" xr:uid="{00000000-0005-0000-0000-000052160000}"/>
    <cellStyle name="Percent 5 2 3 3 2 4" xfId="3268" xr:uid="{00000000-0005-0000-0000-000053160000}"/>
    <cellStyle name="Percent 5 2 3 3 2 5" xfId="4608" xr:uid="{00000000-0005-0000-0000-000054160000}"/>
    <cellStyle name="Percent 5 2 3 3 2 6" xfId="5643" xr:uid="{00000000-0005-0000-0000-000055160000}"/>
    <cellStyle name="Percent 5 2 3 3 2 7" xfId="6010" xr:uid="{00000000-0005-0000-0000-000056160000}"/>
    <cellStyle name="Percent 5 2 3 3 2 8" xfId="6380" xr:uid="{00000000-0005-0000-0000-000057160000}"/>
    <cellStyle name="Percent 5 2 3 3 3" xfId="1538" xr:uid="{00000000-0005-0000-0000-000058160000}"/>
    <cellStyle name="Percent 5 2 3 3 3 2" xfId="2364" xr:uid="{00000000-0005-0000-0000-000059160000}"/>
    <cellStyle name="Percent 5 2 3 3 3 3" xfId="3970" xr:uid="{00000000-0005-0000-0000-00005A160000}"/>
    <cellStyle name="Percent 5 2 3 3 3 4" xfId="4862" xr:uid="{00000000-0005-0000-0000-00005B160000}"/>
    <cellStyle name="Percent 5 2 3 3 4" xfId="1048" xr:uid="{00000000-0005-0000-0000-00005C160000}"/>
    <cellStyle name="Percent 5 2 3 3 4 2" xfId="3482" xr:uid="{00000000-0005-0000-0000-00005D160000}"/>
    <cellStyle name="Percent 5 2 3 3 5" xfId="1882" xr:uid="{00000000-0005-0000-0000-00005E160000}"/>
    <cellStyle name="Percent 5 2 3 3 6" xfId="3018" xr:uid="{00000000-0005-0000-0000-00005F160000}"/>
    <cellStyle name="Percent 5 2 3 3 7" xfId="4380" xr:uid="{00000000-0005-0000-0000-000060160000}"/>
    <cellStyle name="Percent 5 2 3 3 8" xfId="5144" xr:uid="{00000000-0005-0000-0000-000061160000}"/>
    <cellStyle name="Percent 5 2 3 3 9" xfId="5773" xr:uid="{00000000-0005-0000-0000-000062160000}"/>
    <cellStyle name="Percent 5 2 3 4" xfId="769" xr:uid="{00000000-0005-0000-0000-000063160000}"/>
    <cellStyle name="Percent 5 2 3 4 2" xfId="1473" xr:uid="{00000000-0005-0000-0000-000064160000}"/>
    <cellStyle name="Percent 5 2 3 4 2 2" xfId="2299" xr:uid="{00000000-0005-0000-0000-000065160000}"/>
    <cellStyle name="Percent 5 2 3 4 2 3" xfId="3905" xr:uid="{00000000-0005-0000-0000-000066160000}"/>
    <cellStyle name="Percent 5 2 3 4 2 4" xfId="4797" xr:uid="{00000000-0005-0000-0000-000067160000}"/>
    <cellStyle name="Percent 5 2 3 4 3" xfId="1190" xr:uid="{00000000-0005-0000-0000-000068160000}"/>
    <cellStyle name="Percent 5 2 3 4 3 2" xfId="3623" xr:uid="{00000000-0005-0000-0000-000069160000}"/>
    <cellStyle name="Percent 5 2 3 4 4" xfId="2020" xr:uid="{00000000-0005-0000-0000-00006A160000}"/>
    <cellStyle name="Percent 5 2 3 4 5" xfId="3203" xr:uid="{00000000-0005-0000-0000-00006B160000}"/>
    <cellStyle name="Percent 5 2 3 4 6" xfId="4518" xr:uid="{00000000-0005-0000-0000-00006C160000}"/>
    <cellStyle name="Percent 5 2 3 4 7" xfId="5578" xr:uid="{00000000-0005-0000-0000-00006D160000}"/>
    <cellStyle name="Percent 5 2 3 4 8" xfId="5945" xr:uid="{00000000-0005-0000-0000-00006E160000}"/>
    <cellStyle name="Percent 5 2 3 4 9" xfId="6315" xr:uid="{00000000-0005-0000-0000-00006F160000}"/>
    <cellStyle name="Percent 5 2 3 5" xfId="1222" xr:uid="{00000000-0005-0000-0000-000070160000}"/>
    <cellStyle name="Percent 5 2 3 5 2" xfId="2048" xr:uid="{00000000-0005-0000-0000-000071160000}"/>
    <cellStyle name="Percent 5 2 3 5 3" xfId="3654" xr:uid="{00000000-0005-0000-0000-000072160000}"/>
    <cellStyle name="Percent 5 2 3 5 4" xfId="4546" xr:uid="{00000000-0005-0000-0000-000073160000}"/>
    <cellStyle name="Percent 5 2 3 6" xfId="1322" xr:uid="{00000000-0005-0000-0000-000074160000}"/>
    <cellStyle name="Percent 5 2 3 6 2" xfId="2148" xr:uid="{00000000-0005-0000-0000-000075160000}"/>
    <cellStyle name="Percent 5 2 3 6 3" xfId="3754" xr:uid="{00000000-0005-0000-0000-000076160000}"/>
    <cellStyle name="Percent 5 2 3 6 4" xfId="4646" xr:uid="{00000000-0005-0000-0000-000077160000}"/>
    <cellStyle name="Percent 5 2 3 7" xfId="1384" xr:uid="{00000000-0005-0000-0000-000078160000}"/>
    <cellStyle name="Percent 5 2 3 7 2" xfId="2210" xr:uid="{00000000-0005-0000-0000-000079160000}"/>
    <cellStyle name="Percent 5 2 3 7 3" xfId="3816" xr:uid="{00000000-0005-0000-0000-00007A160000}"/>
    <cellStyle name="Percent 5 2 3 7 4" xfId="4708" xr:uid="{00000000-0005-0000-0000-00007B160000}"/>
    <cellStyle name="Percent 5 2 3 8" xfId="983" xr:uid="{00000000-0005-0000-0000-00007C160000}"/>
    <cellStyle name="Percent 5 2 3 8 2" xfId="3417" xr:uid="{00000000-0005-0000-0000-00007D160000}"/>
    <cellStyle name="Percent 5 2 3 9" xfId="1817" xr:uid="{00000000-0005-0000-0000-00007E160000}"/>
    <cellStyle name="Percent 5 2 4" xfId="231" xr:uid="{00000000-0005-0000-0000-00007F160000}"/>
    <cellStyle name="Percent 5 2 4 10" xfId="4335" xr:uid="{00000000-0005-0000-0000-000080160000}"/>
    <cellStyle name="Percent 5 2 4 11" xfId="5097" xr:uid="{00000000-0005-0000-0000-000081160000}"/>
    <cellStyle name="Percent 5 2 4 12" xfId="5728" xr:uid="{00000000-0005-0000-0000-000082160000}"/>
    <cellStyle name="Percent 5 2 4 13" xfId="6096" xr:uid="{00000000-0005-0000-0000-000083160000}"/>
    <cellStyle name="Percent 5 2 4 2" xfId="298" xr:uid="{00000000-0005-0000-0000-000084160000}"/>
    <cellStyle name="Percent 5 2 4 2 10" xfId="6161" xr:uid="{00000000-0005-0000-0000-000085160000}"/>
    <cellStyle name="Percent 5 2 4 2 2" xfId="854" xr:uid="{00000000-0005-0000-0000-000086160000}"/>
    <cellStyle name="Percent 5 2 4 2 2 2" xfId="1289" xr:uid="{00000000-0005-0000-0000-000087160000}"/>
    <cellStyle name="Percent 5 2 4 2 2 2 2" xfId="3721" xr:uid="{00000000-0005-0000-0000-000088160000}"/>
    <cellStyle name="Percent 5 2 4 2 2 3" xfId="2115" xr:uid="{00000000-0005-0000-0000-000089160000}"/>
    <cellStyle name="Percent 5 2 4 2 2 4" xfId="3288" xr:uid="{00000000-0005-0000-0000-00008A160000}"/>
    <cellStyle name="Percent 5 2 4 2 2 5" xfId="4613" xr:uid="{00000000-0005-0000-0000-00008B160000}"/>
    <cellStyle name="Percent 5 2 4 2 2 6" xfId="5663" xr:uid="{00000000-0005-0000-0000-00008C160000}"/>
    <cellStyle name="Percent 5 2 4 2 2 7" xfId="6030" xr:uid="{00000000-0005-0000-0000-00008D160000}"/>
    <cellStyle name="Percent 5 2 4 2 2 8" xfId="6400" xr:uid="{00000000-0005-0000-0000-00008E160000}"/>
    <cellStyle name="Percent 5 2 4 2 3" xfId="1558" xr:uid="{00000000-0005-0000-0000-00008F160000}"/>
    <cellStyle name="Percent 5 2 4 2 3 2" xfId="2384" xr:uid="{00000000-0005-0000-0000-000090160000}"/>
    <cellStyle name="Percent 5 2 4 2 3 3" xfId="3990" xr:uid="{00000000-0005-0000-0000-000091160000}"/>
    <cellStyle name="Percent 5 2 4 2 3 4" xfId="4882" xr:uid="{00000000-0005-0000-0000-000092160000}"/>
    <cellStyle name="Percent 5 2 4 2 4" xfId="1068" xr:uid="{00000000-0005-0000-0000-000093160000}"/>
    <cellStyle name="Percent 5 2 4 2 4 2" xfId="3502" xr:uid="{00000000-0005-0000-0000-000094160000}"/>
    <cellStyle name="Percent 5 2 4 2 5" xfId="1902" xr:uid="{00000000-0005-0000-0000-000095160000}"/>
    <cellStyle name="Percent 5 2 4 2 6" xfId="3038" xr:uid="{00000000-0005-0000-0000-000096160000}"/>
    <cellStyle name="Percent 5 2 4 2 7" xfId="4400" xr:uid="{00000000-0005-0000-0000-000097160000}"/>
    <cellStyle name="Percent 5 2 4 2 8" xfId="5164" xr:uid="{00000000-0005-0000-0000-000098160000}"/>
    <cellStyle name="Percent 5 2 4 2 9" xfId="5793" xr:uid="{00000000-0005-0000-0000-000099160000}"/>
    <cellStyle name="Percent 5 2 4 3" xfId="789" xr:uid="{00000000-0005-0000-0000-00009A160000}"/>
    <cellStyle name="Percent 5 2 4 3 2" xfId="1493" xr:uid="{00000000-0005-0000-0000-00009B160000}"/>
    <cellStyle name="Percent 5 2 4 3 2 2" xfId="2319" xr:uid="{00000000-0005-0000-0000-00009C160000}"/>
    <cellStyle name="Percent 5 2 4 3 2 3" xfId="3925" xr:uid="{00000000-0005-0000-0000-00009D160000}"/>
    <cellStyle name="Percent 5 2 4 3 2 4" xfId="4817" xr:uid="{00000000-0005-0000-0000-00009E160000}"/>
    <cellStyle name="Percent 5 2 4 3 3" xfId="1192" xr:uid="{00000000-0005-0000-0000-00009F160000}"/>
    <cellStyle name="Percent 5 2 4 3 3 2" xfId="3625" xr:uid="{00000000-0005-0000-0000-0000A0160000}"/>
    <cellStyle name="Percent 5 2 4 3 4" xfId="2022" xr:uid="{00000000-0005-0000-0000-0000A1160000}"/>
    <cellStyle name="Percent 5 2 4 3 5" xfId="3223" xr:uid="{00000000-0005-0000-0000-0000A2160000}"/>
    <cellStyle name="Percent 5 2 4 3 6" xfId="4520" xr:uid="{00000000-0005-0000-0000-0000A3160000}"/>
    <cellStyle name="Percent 5 2 4 3 7" xfId="5598" xr:uid="{00000000-0005-0000-0000-0000A4160000}"/>
    <cellStyle name="Percent 5 2 4 3 8" xfId="5965" xr:uid="{00000000-0005-0000-0000-0000A5160000}"/>
    <cellStyle name="Percent 5 2 4 3 9" xfId="6335" xr:uid="{00000000-0005-0000-0000-0000A6160000}"/>
    <cellStyle name="Percent 5 2 4 4" xfId="1243" xr:uid="{00000000-0005-0000-0000-0000A7160000}"/>
    <cellStyle name="Percent 5 2 4 4 2" xfId="2069" xr:uid="{00000000-0005-0000-0000-0000A8160000}"/>
    <cellStyle name="Percent 5 2 4 4 3" xfId="3675" xr:uid="{00000000-0005-0000-0000-0000A9160000}"/>
    <cellStyle name="Percent 5 2 4 4 4" xfId="4567" xr:uid="{00000000-0005-0000-0000-0000AA160000}"/>
    <cellStyle name="Percent 5 2 4 5" xfId="1343" xr:uid="{00000000-0005-0000-0000-0000AB160000}"/>
    <cellStyle name="Percent 5 2 4 5 2" xfId="2169" xr:uid="{00000000-0005-0000-0000-0000AC160000}"/>
    <cellStyle name="Percent 5 2 4 5 3" xfId="3775" xr:uid="{00000000-0005-0000-0000-0000AD160000}"/>
    <cellStyle name="Percent 5 2 4 5 4" xfId="4667" xr:uid="{00000000-0005-0000-0000-0000AE160000}"/>
    <cellStyle name="Percent 5 2 4 6" xfId="1405" xr:uid="{00000000-0005-0000-0000-0000AF160000}"/>
    <cellStyle name="Percent 5 2 4 6 2" xfId="2231" xr:uid="{00000000-0005-0000-0000-0000B0160000}"/>
    <cellStyle name="Percent 5 2 4 6 3" xfId="3837" xr:uid="{00000000-0005-0000-0000-0000B1160000}"/>
    <cellStyle name="Percent 5 2 4 6 4" xfId="4729" xr:uid="{00000000-0005-0000-0000-0000B2160000}"/>
    <cellStyle name="Percent 5 2 4 7" xfId="1003" xr:uid="{00000000-0005-0000-0000-0000B3160000}"/>
    <cellStyle name="Percent 5 2 4 7 2" xfId="3437" xr:uid="{00000000-0005-0000-0000-0000B4160000}"/>
    <cellStyle name="Percent 5 2 4 8" xfId="1837" xr:uid="{00000000-0005-0000-0000-0000B5160000}"/>
    <cellStyle name="Percent 5 2 4 9" xfId="2971" xr:uid="{00000000-0005-0000-0000-0000B6160000}"/>
    <cellStyle name="Percent 5 2 5" xfId="253" xr:uid="{00000000-0005-0000-0000-0000B7160000}"/>
    <cellStyle name="Percent 5 2 5 2" xfId="809" xr:uid="{00000000-0005-0000-0000-0000B8160000}"/>
    <cellStyle name="Percent 5 2 5 2 2" xfId="1513" xr:uid="{00000000-0005-0000-0000-0000B9160000}"/>
    <cellStyle name="Percent 5 2 5 2 2 2" xfId="3945" xr:uid="{00000000-0005-0000-0000-0000BA160000}"/>
    <cellStyle name="Percent 5 2 5 2 3" xfId="2339" xr:uid="{00000000-0005-0000-0000-0000BB160000}"/>
    <cellStyle name="Percent 5 2 5 2 4" xfId="3243" xr:uid="{00000000-0005-0000-0000-0000BC160000}"/>
    <cellStyle name="Percent 5 2 5 2 5" xfId="4837" xr:uid="{00000000-0005-0000-0000-0000BD160000}"/>
    <cellStyle name="Percent 5 2 5 2 6" xfId="5618" xr:uid="{00000000-0005-0000-0000-0000BE160000}"/>
    <cellStyle name="Percent 5 2 5 2 7" xfId="5985" xr:uid="{00000000-0005-0000-0000-0000BF160000}"/>
    <cellStyle name="Percent 5 2 5 2 8" xfId="6355" xr:uid="{00000000-0005-0000-0000-0000C0160000}"/>
    <cellStyle name="Percent 5 2 5 3" xfId="1023" xr:uid="{00000000-0005-0000-0000-0000C1160000}"/>
    <cellStyle name="Percent 5 2 5 3 2" xfId="3457" xr:uid="{00000000-0005-0000-0000-0000C2160000}"/>
    <cellStyle name="Percent 5 2 5 4" xfId="1857" xr:uid="{00000000-0005-0000-0000-0000C3160000}"/>
    <cellStyle name="Percent 5 2 5 5" xfId="2993" xr:uid="{00000000-0005-0000-0000-0000C4160000}"/>
    <cellStyle name="Percent 5 2 5 6" xfId="4355" xr:uid="{00000000-0005-0000-0000-0000C5160000}"/>
    <cellStyle name="Percent 5 2 5 7" xfId="5119" xr:uid="{00000000-0005-0000-0000-0000C6160000}"/>
    <cellStyle name="Percent 5 2 5 8" xfId="5748" xr:uid="{00000000-0005-0000-0000-0000C7160000}"/>
    <cellStyle name="Percent 5 2 5 9" xfId="6116" xr:uid="{00000000-0005-0000-0000-0000C8160000}"/>
    <cellStyle name="Percent 5 2 6" xfId="744" xr:uid="{00000000-0005-0000-0000-0000C9160000}"/>
    <cellStyle name="Percent 5 2 6 2" xfId="1448" xr:uid="{00000000-0005-0000-0000-0000CA160000}"/>
    <cellStyle name="Percent 5 2 6 2 2" xfId="2274" xr:uid="{00000000-0005-0000-0000-0000CB160000}"/>
    <cellStyle name="Percent 5 2 6 2 3" xfId="3880" xr:uid="{00000000-0005-0000-0000-0000CC160000}"/>
    <cellStyle name="Percent 5 2 6 2 4" xfId="4772" xr:uid="{00000000-0005-0000-0000-0000CD160000}"/>
    <cellStyle name="Percent 5 2 6 3" xfId="955" xr:uid="{00000000-0005-0000-0000-0000CE160000}"/>
    <cellStyle name="Percent 5 2 6 3 2" xfId="3389" xr:uid="{00000000-0005-0000-0000-0000CF160000}"/>
    <cellStyle name="Percent 5 2 6 4" xfId="1792" xr:uid="{00000000-0005-0000-0000-0000D0160000}"/>
    <cellStyle name="Percent 5 2 6 5" xfId="3178" xr:uid="{00000000-0005-0000-0000-0000D1160000}"/>
    <cellStyle name="Percent 5 2 6 6" xfId="4290" xr:uid="{00000000-0005-0000-0000-0000D2160000}"/>
    <cellStyle name="Percent 5 2 6 7" xfId="5553" xr:uid="{00000000-0005-0000-0000-0000D3160000}"/>
    <cellStyle name="Percent 5 2 6 8" xfId="5920" xr:uid="{00000000-0005-0000-0000-0000D4160000}"/>
    <cellStyle name="Percent 5 2 6 9" xfId="6290" xr:uid="{00000000-0005-0000-0000-0000D5160000}"/>
    <cellStyle name="Percent 5 2 7" xfId="2918" xr:uid="{00000000-0005-0000-0000-0000D6160000}"/>
    <cellStyle name="Percent 5 2 8" xfId="5042" xr:uid="{00000000-0005-0000-0000-0000D7160000}"/>
    <cellStyle name="Percent 5 2 9" xfId="5683" xr:uid="{00000000-0005-0000-0000-0000D8160000}"/>
    <cellStyle name="Percent 5 3" xfId="191" xr:uid="{00000000-0005-0000-0000-0000D9160000}"/>
    <cellStyle name="Percent 5 3 10" xfId="1380" xr:uid="{00000000-0005-0000-0000-0000DA160000}"/>
    <cellStyle name="Percent 5 3 10 2" xfId="2206" xr:uid="{00000000-0005-0000-0000-0000DB160000}"/>
    <cellStyle name="Percent 5 3 10 3" xfId="3812" xr:uid="{00000000-0005-0000-0000-0000DC160000}"/>
    <cellStyle name="Percent 5 3 10 4" xfId="4704" xr:uid="{00000000-0005-0000-0000-0000DD160000}"/>
    <cellStyle name="Percent 5 3 11" xfId="966" xr:uid="{00000000-0005-0000-0000-0000DE160000}"/>
    <cellStyle name="Percent 5 3 11 2" xfId="3400" xr:uid="{00000000-0005-0000-0000-0000DF160000}"/>
    <cellStyle name="Percent 5 3 12" xfId="1802" xr:uid="{00000000-0005-0000-0000-0000E0160000}"/>
    <cellStyle name="Percent 5 3 12 2" xfId="2931" xr:uid="{00000000-0005-0000-0000-0000E1160000}"/>
    <cellStyle name="Percent 5 3 13" xfId="2899" xr:uid="{00000000-0005-0000-0000-0000E2160000}"/>
    <cellStyle name="Percent 5 3 14" xfId="4300" xr:uid="{00000000-0005-0000-0000-0000E3160000}"/>
    <cellStyle name="Percent 5 3 15" xfId="5057" xr:uid="{00000000-0005-0000-0000-0000E4160000}"/>
    <cellStyle name="Percent 5 3 16" xfId="5693" xr:uid="{00000000-0005-0000-0000-0000E5160000}"/>
    <cellStyle name="Percent 5 3 17" xfId="6061" xr:uid="{00000000-0005-0000-0000-0000E6160000}"/>
    <cellStyle name="Percent 5 3 2" xfId="221" xr:uid="{00000000-0005-0000-0000-0000E7160000}"/>
    <cellStyle name="Percent 5 3 2 10" xfId="2961" xr:uid="{00000000-0005-0000-0000-0000E8160000}"/>
    <cellStyle name="Percent 5 3 2 11" xfId="4325" xr:uid="{00000000-0005-0000-0000-0000E9160000}"/>
    <cellStyle name="Percent 5 3 2 12" xfId="5087" xr:uid="{00000000-0005-0000-0000-0000EA160000}"/>
    <cellStyle name="Percent 5 3 2 13" xfId="5718" xr:uid="{00000000-0005-0000-0000-0000EB160000}"/>
    <cellStyle name="Percent 5 3 2 14" xfId="6086" xr:uid="{00000000-0005-0000-0000-0000EC160000}"/>
    <cellStyle name="Percent 5 3 2 2" xfId="249" xr:uid="{00000000-0005-0000-0000-0000ED160000}"/>
    <cellStyle name="Percent 5 3 2 2 10" xfId="4351" xr:uid="{00000000-0005-0000-0000-0000EE160000}"/>
    <cellStyle name="Percent 5 3 2 2 11" xfId="5115" xr:uid="{00000000-0005-0000-0000-0000EF160000}"/>
    <cellStyle name="Percent 5 3 2 2 12" xfId="5744" xr:uid="{00000000-0005-0000-0000-0000F0160000}"/>
    <cellStyle name="Percent 5 3 2 2 13" xfId="6112" xr:uid="{00000000-0005-0000-0000-0000F1160000}"/>
    <cellStyle name="Percent 5 3 2 2 2" xfId="314" xr:uid="{00000000-0005-0000-0000-0000F2160000}"/>
    <cellStyle name="Percent 5 3 2 2 2 10" xfId="6177" xr:uid="{00000000-0005-0000-0000-0000F3160000}"/>
    <cellStyle name="Percent 5 3 2 2 2 2" xfId="870" xr:uid="{00000000-0005-0000-0000-0000F4160000}"/>
    <cellStyle name="Percent 5 3 2 2 2 2 2" xfId="1308" xr:uid="{00000000-0005-0000-0000-0000F5160000}"/>
    <cellStyle name="Percent 5 3 2 2 2 2 2 2" xfId="3740" xr:uid="{00000000-0005-0000-0000-0000F6160000}"/>
    <cellStyle name="Percent 5 3 2 2 2 2 3" xfId="2134" xr:uid="{00000000-0005-0000-0000-0000F7160000}"/>
    <cellStyle name="Percent 5 3 2 2 2 2 4" xfId="3304" xr:uid="{00000000-0005-0000-0000-0000F8160000}"/>
    <cellStyle name="Percent 5 3 2 2 2 2 5" xfId="4632" xr:uid="{00000000-0005-0000-0000-0000F9160000}"/>
    <cellStyle name="Percent 5 3 2 2 2 2 6" xfId="5679" xr:uid="{00000000-0005-0000-0000-0000FA160000}"/>
    <cellStyle name="Percent 5 3 2 2 2 2 7" xfId="6046" xr:uid="{00000000-0005-0000-0000-0000FB160000}"/>
    <cellStyle name="Percent 5 3 2 2 2 2 8" xfId="6416" xr:uid="{00000000-0005-0000-0000-0000FC160000}"/>
    <cellStyle name="Percent 5 3 2 2 2 3" xfId="1574" xr:uid="{00000000-0005-0000-0000-0000FD160000}"/>
    <cellStyle name="Percent 5 3 2 2 2 3 2" xfId="2400" xr:uid="{00000000-0005-0000-0000-0000FE160000}"/>
    <cellStyle name="Percent 5 3 2 2 2 3 3" xfId="4006" xr:uid="{00000000-0005-0000-0000-0000FF160000}"/>
    <cellStyle name="Percent 5 3 2 2 2 3 4" xfId="4898" xr:uid="{00000000-0005-0000-0000-000000170000}"/>
    <cellStyle name="Percent 5 3 2 2 2 4" xfId="1084" xr:uid="{00000000-0005-0000-0000-000001170000}"/>
    <cellStyle name="Percent 5 3 2 2 2 4 2" xfId="3518" xr:uid="{00000000-0005-0000-0000-000002170000}"/>
    <cellStyle name="Percent 5 3 2 2 2 5" xfId="1918" xr:uid="{00000000-0005-0000-0000-000003170000}"/>
    <cellStyle name="Percent 5 3 2 2 2 6" xfId="3054" xr:uid="{00000000-0005-0000-0000-000004170000}"/>
    <cellStyle name="Percent 5 3 2 2 2 7" xfId="4416" xr:uid="{00000000-0005-0000-0000-000005170000}"/>
    <cellStyle name="Percent 5 3 2 2 2 8" xfId="5180" xr:uid="{00000000-0005-0000-0000-000006170000}"/>
    <cellStyle name="Percent 5 3 2 2 2 9" xfId="5809" xr:uid="{00000000-0005-0000-0000-000007170000}"/>
    <cellStyle name="Percent 5 3 2 2 3" xfId="805" xr:uid="{00000000-0005-0000-0000-000008170000}"/>
    <cellStyle name="Percent 5 3 2 2 3 2" xfId="1509" xr:uid="{00000000-0005-0000-0000-000009170000}"/>
    <cellStyle name="Percent 5 3 2 2 3 2 2" xfId="2335" xr:uid="{00000000-0005-0000-0000-00000A170000}"/>
    <cellStyle name="Percent 5 3 2 2 3 2 3" xfId="3941" xr:uid="{00000000-0005-0000-0000-00000B170000}"/>
    <cellStyle name="Percent 5 3 2 2 3 2 4" xfId="4833" xr:uid="{00000000-0005-0000-0000-00000C170000}"/>
    <cellStyle name="Percent 5 3 2 2 3 3" xfId="1204" xr:uid="{00000000-0005-0000-0000-00000D170000}"/>
    <cellStyle name="Percent 5 3 2 2 3 3 2" xfId="3637" xr:uid="{00000000-0005-0000-0000-00000E170000}"/>
    <cellStyle name="Percent 5 3 2 2 3 4" xfId="2033" xr:uid="{00000000-0005-0000-0000-00000F170000}"/>
    <cellStyle name="Percent 5 3 2 2 3 5" xfId="3239" xr:uid="{00000000-0005-0000-0000-000010170000}"/>
    <cellStyle name="Percent 5 3 2 2 3 6" xfId="4531" xr:uid="{00000000-0005-0000-0000-000011170000}"/>
    <cellStyle name="Percent 5 3 2 2 3 7" xfId="5614" xr:uid="{00000000-0005-0000-0000-000012170000}"/>
    <cellStyle name="Percent 5 3 2 2 3 8" xfId="5981" xr:uid="{00000000-0005-0000-0000-000013170000}"/>
    <cellStyle name="Percent 5 3 2 2 3 9" xfId="6351" xr:uid="{00000000-0005-0000-0000-000014170000}"/>
    <cellStyle name="Percent 5 3 2 2 4" xfId="1270" xr:uid="{00000000-0005-0000-0000-000015170000}"/>
    <cellStyle name="Percent 5 3 2 2 4 2" xfId="2096" xr:uid="{00000000-0005-0000-0000-000016170000}"/>
    <cellStyle name="Percent 5 3 2 2 4 3" xfId="3702" xr:uid="{00000000-0005-0000-0000-000017170000}"/>
    <cellStyle name="Percent 5 3 2 2 4 4" xfId="4594" xr:uid="{00000000-0005-0000-0000-000018170000}"/>
    <cellStyle name="Percent 5 3 2 2 5" xfId="1370" xr:uid="{00000000-0005-0000-0000-000019170000}"/>
    <cellStyle name="Percent 5 3 2 2 5 2" xfId="2196" xr:uid="{00000000-0005-0000-0000-00001A170000}"/>
    <cellStyle name="Percent 5 3 2 2 5 3" xfId="3802" xr:uid="{00000000-0005-0000-0000-00001B170000}"/>
    <cellStyle name="Percent 5 3 2 2 5 4" xfId="4694" xr:uid="{00000000-0005-0000-0000-00001C170000}"/>
    <cellStyle name="Percent 5 3 2 2 6" xfId="1432" xr:uid="{00000000-0005-0000-0000-00001D170000}"/>
    <cellStyle name="Percent 5 3 2 2 6 2" xfId="2258" xr:uid="{00000000-0005-0000-0000-00001E170000}"/>
    <cellStyle name="Percent 5 3 2 2 6 3" xfId="3864" xr:uid="{00000000-0005-0000-0000-00001F170000}"/>
    <cellStyle name="Percent 5 3 2 2 6 4" xfId="4756" xr:uid="{00000000-0005-0000-0000-000020170000}"/>
    <cellStyle name="Percent 5 3 2 2 7" xfId="1019" xr:uid="{00000000-0005-0000-0000-000021170000}"/>
    <cellStyle name="Percent 5 3 2 2 7 2" xfId="3453" xr:uid="{00000000-0005-0000-0000-000022170000}"/>
    <cellStyle name="Percent 5 3 2 2 8" xfId="1853" xr:uid="{00000000-0005-0000-0000-000023170000}"/>
    <cellStyle name="Percent 5 3 2 2 9" xfId="2989" xr:uid="{00000000-0005-0000-0000-000024170000}"/>
    <cellStyle name="Percent 5 3 2 3" xfId="288" xr:uid="{00000000-0005-0000-0000-000025170000}"/>
    <cellStyle name="Percent 5 3 2 3 10" xfId="6151" xr:uid="{00000000-0005-0000-0000-000026170000}"/>
    <cellStyle name="Percent 5 3 2 3 2" xfId="844" xr:uid="{00000000-0005-0000-0000-000027170000}"/>
    <cellStyle name="Percent 5 3 2 3 2 2" xfId="1286" xr:uid="{00000000-0005-0000-0000-000028170000}"/>
    <cellStyle name="Percent 5 3 2 3 2 2 2" xfId="3718" xr:uid="{00000000-0005-0000-0000-000029170000}"/>
    <cellStyle name="Percent 5 3 2 3 2 3" xfId="2112" xr:uid="{00000000-0005-0000-0000-00002A170000}"/>
    <cellStyle name="Percent 5 3 2 3 2 4" xfId="3278" xr:uid="{00000000-0005-0000-0000-00002B170000}"/>
    <cellStyle name="Percent 5 3 2 3 2 5" xfId="4610" xr:uid="{00000000-0005-0000-0000-00002C170000}"/>
    <cellStyle name="Percent 5 3 2 3 2 6" xfId="5653" xr:uid="{00000000-0005-0000-0000-00002D170000}"/>
    <cellStyle name="Percent 5 3 2 3 2 7" xfId="6020" xr:uid="{00000000-0005-0000-0000-00002E170000}"/>
    <cellStyle name="Percent 5 3 2 3 2 8" xfId="6390" xr:uid="{00000000-0005-0000-0000-00002F170000}"/>
    <cellStyle name="Percent 5 3 2 3 3" xfId="1548" xr:uid="{00000000-0005-0000-0000-000030170000}"/>
    <cellStyle name="Percent 5 3 2 3 3 2" xfId="2374" xr:uid="{00000000-0005-0000-0000-000031170000}"/>
    <cellStyle name="Percent 5 3 2 3 3 3" xfId="3980" xr:uid="{00000000-0005-0000-0000-000032170000}"/>
    <cellStyle name="Percent 5 3 2 3 3 4" xfId="4872" xr:uid="{00000000-0005-0000-0000-000033170000}"/>
    <cellStyle name="Percent 5 3 2 3 4" xfId="1058" xr:uid="{00000000-0005-0000-0000-000034170000}"/>
    <cellStyle name="Percent 5 3 2 3 4 2" xfId="3492" xr:uid="{00000000-0005-0000-0000-000035170000}"/>
    <cellStyle name="Percent 5 3 2 3 5" xfId="1892" xr:uid="{00000000-0005-0000-0000-000036170000}"/>
    <cellStyle name="Percent 5 3 2 3 6" xfId="3028" xr:uid="{00000000-0005-0000-0000-000037170000}"/>
    <cellStyle name="Percent 5 3 2 3 7" xfId="4390" xr:uid="{00000000-0005-0000-0000-000038170000}"/>
    <cellStyle name="Percent 5 3 2 3 8" xfId="5154" xr:uid="{00000000-0005-0000-0000-000039170000}"/>
    <cellStyle name="Percent 5 3 2 3 9" xfId="5783" xr:uid="{00000000-0005-0000-0000-00003A170000}"/>
    <cellStyle name="Percent 5 3 2 4" xfId="779" xr:uid="{00000000-0005-0000-0000-00003B170000}"/>
    <cellStyle name="Percent 5 3 2 4 2" xfId="1483" xr:uid="{00000000-0005-0000-0000-00003C170000}"/>
    <cellStyle name="Percent 5 3 2 4 2 2" xfId="2309" xr:uid="{00000000-0005-0000-0000-00003D170000}"/>
    <cellStyle name="Percent 5 3 2 4 2 3" xfId="3915" xr:uid="{00000000-0005-0000-0000-00003E170000}"/>
    <cellStyle name="Percent 5 3 2 4 2 4" xfId="4807" xr:uid="{00000000-0005-0000-0000-00003F170000}"/>
    <cellStyle name="Percent 5 3 2 4 3" xfId="1197" xr:uid="{00000000-0005-0000-0000-000040170000}"/>
    <cellStyle name="Percent 5 3 2 4 3 2" xfId="3630" xr:uid="{00000000-0005-0000-0000-000041170000}"/>
    <cellStyle name="Percent 5 3 2 4 4" xfId="2026" xr:uid="{00000000-0005-0000-0000-000042170000}"/>
    <cellStyle name="Percent 5 3 2 4 5" xfId="3213" xr:uid="{00000000-0005-0000-0000-000043170000}"/>
    <cellStyle name="Percent 5 3 2 4 6" xfId="4524" xr:uid="{00000000-0005-0000-0000-000044170000}"/>
    <cellStyle name="Percent 5 3 2 4 7" xfId="5588" xr:uid="{00000000-0005-0000-0000-000045170000}"/>
    <cellStyle name="Percent 5 3 2 4 8" xfId="5955" xr:uid="{00000000-0005-0000-0000-000046170000}"/>
    <cellStyle name="Percent 5 3 2 4 9" xfId="6325" xr:uid="{00000000-0005-0000-0000-000047170000}"/>
    <cellStyle name="Percent 5 3 2 5" xfId="1232" xr:uid="{00000000-0005-0000-0000-000048170000}"/>
    <cellStyle name="Percent 5 3 2 5 2" xfId="2058" xr:uid="{00000000-0005-0000-0000-000049170000}"/>
    <cellStyle name="Percent 5 3 2 5 3" xfId="3664" xr:uid="{00000000-0005-0000-0000-00004A170000}"/>
    <cellStyle name="Percent 5 3 2 5 4" xfId="4556" xr:uid="{00000000-0005-0000-0000-00004B170000}"/>
    <cellStyle name="Percent 5 3 2 6" xfId="1332" xr:uid="{00000000-0005-0000-0000-00004C170000}"/>
    <cellStyle name="Percent 5 3 2 6 2" xfId="2158" xr:uid="{00000000-0005-0000-0000-00004D170000}"/>
    <cellStyle name="Percent 5 3 2 6 3" xfId="3764" xr:uid="{00000000-0005-0000-0000-00004E170000}"/>
    <cellStyle name="Percent 5 3 2 6 4" xfId="4656" xr:uid="{00000000-0005-0000-0000-00004F170000}"/>
    <cellStyle name="Percent 5 3 2 7" xfId="1394" xr:uid="{00000000-0005-0000-0000-000050170000}"/>
    <cellStyle name="Percent 5 3 2 7 2" xfId="2220" xr:uid="{00000000-0005-0000-0000-000051170000}"/>
    <cellStyle name="Percent 5 3 2 7 3" xfId="3826" xr:uid="{00000000-0005-0000-0000-000052170000}"/>
    <cellStyle name="Percent 5 3 2 7 4" xfId="4718" xr:uid="{00000000-0005-0000-0000-000053170000}"/>
    <cellStyle name="Percent 5 3 2 8" xfId="993" xr:uid="{00000000-0005-0000-0000-000054170000}"/>
    <cellStyle name="Percent 5 3 2 8 2" xfId="3427" xr:uid="{00000000-0005-0000-0000-000055170000}"/>
    <cellStyle name="Percent 5 3 2 9" xfId="1827" xr:uid="{00000000-0005-0000-0000-000056170000}"/>
    <cellStyle name="Percent 5 3 3" xfId="204" xr:uid="{00000000-0005-0000-0000-000057170000}"/>
    <cellStyle name="Percent 5 3 3 10" xfId="4311" xr:uid="{00000000-0005-0000-0000-000058170000}"/>
    <cellStyle name="Percent 5 3 3 11" xfId="5070" xr:uid="{00000000-0005-0000-0000-000059170000}"/>
    <cellStyle name="Percent 5 3 3 12" xfId="5704" xr:uid="{00000000-0005-0000-0000-00005A170000}"/>
    <cellStyle name="Percent 5 3 3 13" xfId="6072" xr:uid="{00000000-0005-0000-0000-00005B170000}"/>
    <cellStyle name="Percent 5 3 3 2" xfId="274" xr:uid="{00000000-0005-0000-0000-00005C170000}"/>
    <cellStyle name="Percent 5 3 3 2 10" xfId="6137" xr:uid="{00000000-0005-0000-0000-00005D170000}"/>
    <cellStyle name="Percent 5 3 3 2 2" xfId="830" xr:uid="{00000000-0005-0000-0000-00005E170000}"/>
    <cellStyle name="Percent 5 3 3 2 2 2" xfId="1302" xr:uid="{00000000-0005-0000-0000-00005F170000}"/>
    <cellStyle name="Percent 5 3 3 2 2 2 2" xfId="3734" xr:uid="{00000000-0005-0000-0000-000060170000}"/>
    <cellStyle name="Percent 5 3 3 2 2 3" xfId="2128" xr:uid="{00000000-0005-0000-0000-000061170000}"/>
    <cellStyle name="Percent 5 3 3 2 2 4" xfId="3264" xr:uid="{00000000-0005-0000-0000-000062170000}"/>
    <cellStyle name="Percent 5 3 3 2 2 5" xfId="4626" xr:uid="{00000000-0005-0000-0000-000063170000}"/>
    <cellStyle name="Percent 5 3 3 2 2 6" xfId="5639" xr:uid="{00000000-0005-0000-0000-000064170000}"/>
    <cellStyle name="Percent 5 3 3 2 2 7" xfId="6006" xr:uid="{00000000-0005-0000-0000-000065170000}"/>
    <cellStyle name="Percent 5 3 3 2 2 8" xfId="6376" xr:uid="{00000000-0005-0000-0000-000066170000}"/>
    <cellStyle name="Percent 5 3 3 2 3" xfId="1534" xr:uid="{00000000-0005-0000-0000-000067170000}"/>
    <cellStyle name="Percent 5 3 3 2 3 2" xfId="2360" xr:uid="{00000000-0005-0000-0000-000068170000}"/>
    <cellStyle name="Percent 5 3 3 2 3 3" xfId="3966" xr:uid="{00000000-0005-0000-0000-000069170000}"/>
    <cellStyle name="Percent 5 3 3 2 3 4" xfId="4858" xr:uid="{00000000-0005-0000-0000-00006A170000}"/>
    <cellStyle name="Percent 5 3 3 2 4" xfId="1044" xr:uid="{00000000-0005-0000-0000-00006B170000}"/>
    <cellStyle name="Percent 5 3 3 2 4 2" xfId="3478" xr:uid="{00000000-0005-0000-0000-00006C170000}"/>
    <cellStyle name="Percent 5 3 3 2 5" xfId="1878" xr:uid="{00000000-0005-0000-0000-00006D170000}"/>
    <cellStyle name="Percent 5 3 3 2 6" xfId="3014" xr:uid="{00000000-0005-0000-0000-00006E170000}"/>
    <cellStyle name="Percent 5 3 3 2 7" xfId="4376" xr:uid="{00000000-0005-0000-0000-00006F170000}"/>
    <cellStyle name="Percent 5 3 3 2 8" xfId="5140" xr:uid="{00000000-0005-0000-0000-000070170000}"/>
    <cellStyle name="Percent 5 3 3 2 9" xfId="5769" xr:uid="{00000000-0005-0000-0000-000071170000}"/>
    <cellStyle name="Percent 5 3 3 3" xfId="765" xr:uid="{00000000-0005-0000-0000-000072170000}"/>
    <cellStyle name="Percent 5 3 3 3 2" xfId="1469" xr:uid="{00000000-0005-0000-0000-000073170000}"/>
    <cellStyle name="Percent 5 3 3 3 2 2" xfId="2295" xr:uid="{00000000-0005-0000-0000-000074170000}"/>
    <cellStyle name="Percent 5 3 3 3 2 3" xfId="3901" xr:uid="{00000000-0005-0000-0000-000075170000}"/>
    <cellStyle name="Percent 5 3 3 3 2 4" xfId="4793" xr:uid="{00000000-0005-0000-0000-000076170000}"/>
    <cellStyle name="Percent 5 3 3 3 3" xfId="1188" xr:uid="{00000000-0005-0000-0000-000077170000}"/>
    <cellStyle name="Percent 5 3 3 3 3 2" xfId="3621" xr:uid="{00000000-0005-0000-0000-000078170000}"/>
    <cellStyle name="Percent 5 3 3 3 4" xfId="2019" xr:uid="{00000000-0005-0000-0000-000079170000}"/>
    <cellStyle name="Percent 5 3 3 3 5" xfId="3199" xr:uid="{00000000-0005-0000-0000-00007A170000}"/>
    <cellStyle name="Percent 5 3 3 3 6" xfId="4517" xr:uid="{00000000-0005-0000-0000-00007B170000}"/>
    <cellStyle name="Percent 5 3 3 3 7" xfId="5574" xr:uid="{00000000-0005-0000-0000-00007C170000}"/>
    <cellStyle name="Percent 5 3 3 3 8" xfId="5941" xr:uid="{00000000-0005-0000-0000-00007D170000}"/>
    <cellStyle name="Percent 5 3 3 3 9" xfId="6311" xr:uid="{00000000-0005-0000-0000-00007E170000}"/>
    <cellStyle name="Percent 5 3 3 4" xfId="1256" xr:uid="{00000000-0005-0000-0000-00007F170000}"/>
    <cellStyle name="Percent 5 3 3 4 2" xfId="2082" xr:uid="{00000000-0005-0000-0000-000080170000}"/>
    <cellStyle name="Percent 5 3 3 4 3" xfId="3688" xr:uid="{00000000-0005-0000-0000-000081170000}"/>
    <cellStyle name="Percent 5 3 3 4 4" xfId="4580" xr:uid="{00000000-0005-0000-0000-000082170000}"/>
    <cellStyle name="Percent 5 3 3 5" xfId="1356" xr:uid="{00000000-0005-0000-0000-000083170000}"/>
    <cellStyle name="Percent 5 3 3 5 2" xfId="2182" xr:uid="{00000000-0005-0000-0000-000084170000}"/>
    <cellStyle name="Percent 5 3 3 5 3" xfId="3788" xr:uid="{00000000-0005-0000-0000-000085170000}"/>
    <cellStyle name="Percent 5 3 3 5 4" xfId="4680" xr:uid="{00000000-0005-0000-0000-000086170000}"/>
    <cellStyle name="Percent 5 3 3 6" xfId="1418" xr:uid="{00000000-0005-0000-0000-000087170000}"/>
    <cellStyle name="Percent 5 3 3 6 2" xfId="2244" xr:uid="{00000000-0005-0000-0000-000088170000}"/>
    <cellStyle name="Percent 5 3 3 6 3" xfId="3850" xr:uid="{00000000-0005-0000-0000-000089170000}"/>
    <cellStyle name="Percent 5 3 3 6 4" xfId="4742" xr:uid="{00000000-0005-0000-0000-00008A170000}"/>
    <cellStyle name="Percent 5 3 3 7" xfId="978" xr:uid="{00000000-0005-0000-0000-00008B170000}"/>
    <cellStyle name="Percent 5 3 3 7 2" xfId="3412" xr:uid="{00000000-0005-0000-0000-00008C170000}"/>
    <cellStyle name="Percent 5 3 3 8" xfId="1813" xr:uid="{00000000-0005-0000-0000-00008D170000}"/>
    <cellStyle name="Percent 5 3 3 9" xfId="2944" xr:uid="{00000000-0005-0000-0000-00008E170000}"/>
    <cellStyle name="Percent 5 3 4" xfId="234" xr:uid="{00000000-0005-0000-0000-00008F170000}"/>
    <cellStyle name="Percent 5 3 4 10" xfId="4338" xr:uid="{00000000-0005-0000-0000-000090170000}"/>
    <cellStyle name="Percent 5 3 4 11" xfId="5100" xr:uid="{00000000-0005-0000-0000-000091170000}"/>
    <cellStyle name="Percent 5 3 4 12" xfId="5731" xr:uid="{00000000-0005-0000-0000-000092170000}"/>
    <cellStyle name="Percent 5 3 4 13" xfId="6099" xr:uid="{00000000-0005-0000-0000-000093170000}"/>
    <cellStyle name="Percent 5 3 4 2" xfId="301" xr:uid="{00000000-0005-0000-0000-000094170000}"/>
    <cellStyle name="Percent 5 3 4 2 10" xfId="6164" xr:uid="{00000000-0005-0000-0000-000095170000}"/>
    <cellStyle name="Percent 5 3 4 2 2" xfId="857" xr:uid="{00000000-0005-0000-0000-000096170000}"/>
    <cellStyle name="Percent 5 3 4 2 2 2" xfId="1292" xr:uid="{00000000-0005-0000-0000-000097170000}"/>
    <cellStyle name="Percent 5 3 4 2 2 2 2" xfId="3724" xr:uid="{00000000-0005-0000-0000-000098170000}"/>
    <cellStyle name="Percent 5 3 4 2 2 3" xfId="2118" xr:uid="{00000000-0005-0000-0000-000099170000}"/>
    <cellStyle name="Percent 5 3 4 2 2 4" xfId="3291" xr:uid="{00000000-0005-0000-0000-00009A170000}"/>
    <cellStyle name="Percent 5 3 4 2 2 5" xfId="4616" xr:uid="{00000000-0005-0000-0000-00009B170000}"/>
    <cellStyle name="Percent 5 3 4 2 2 6" xfId="5666" xr:uid="{00000000-0005-0000-0000-00009C170000}"/>
    <cellStyle name="Percent 5 3 4 2 2 7" xfId="6033" xr:uid="{00000000-0005-0000-0000-00009D170000}"/>
    <cellStyle name="Percent 5 3 4 2 2 8" xfId="6403" xr:uid="{00000000-0005-0000-0000-00009E170000}"/>
    <cellStyle name="Percent 5 3 4 2 3" xfId="1561" xr:uid="{00000000-0005-0000-0000-00009F170000}"/>
    <cellStyle name="Percent 5 3 4 2 3 2" xfId="2387" xr:uid="{00000000-0005-0000-0000-0000A0170000}"/>
    <cellStyle name="Percent 5 3 4 2 3 3" xfId="3993" xr:uid="{00000000-0005-0000-0000-0000A1170000}"/>
    <cellStyle name="Percent 5 3 4 2 3 4" xfId="4885" xr:uid="{00000000-0005-0000-0000-0000A2170000}"/>
    <cellStyle name="Percent 5 3 4 2 4" xfId="1071" xr:uid="{00000000-0005-0000-0000-0000A3170000}"/>
    <cellStyle name="Percent 5 3 4 2 4 2" xfId="3505" xr:uid="{00000000-0005-0000-0000-0000A4170000}"/>
    <cellStyle name="Percent 5 3 4 2 5" xfId="1905" xr:uid="{00000000-0005-0000-0000-0000A5170000}"/>
    <cellStyle name="Percent 5 3 4 2 6" xfId="3041" xr:uid="{00000000-0005-0000-0000-0000A6170000}"/>
    <cellStyle name="Percent 5 3 4 2 7" xfId="4403" xr:uid="{00000000-0005-0000-0000-0000A7170000}"/>
    <cellStyle name="Percent 5 3 4 2 8" xfId="5167" xr:uid="{00000000-0005-0000-0000-0000A8170000}"/>
    <cellStyle name="Percent 5 3 4 2 9" xfId="5796" xr:uid="{00000000-0005-0000-0000-0000A9170000}"/>
    <cellStyle name="Percent 5 3 4 3" xfId="792" xr:uid="{00000000-0005-0000-0000-0000AA170000}"/>
    <cellStyle name="Percent 5 3 4 3 2" xfId="1496" xr:uid="{00000000-0005-0000-0000-0000AB170000}"/>
    <cellStyle name="Percent 5 3 4 3 2 2" xfId="2322" xr:uid="{00000000-0005-0000-0000-0000AC170000}"/>
    <cellStyle name="Percent 5 3 4 3 2 3" xfId="3928" xr:uid="{00000000-0005-0000-0000-0000AD170000}"/>
    <cellStyle name="Percent 5 3 4 3 2 4" xfId="4820" xr:uid="{00000000-0005-0000-0000-0000AE170000}"/>
    <cellStyle name="Percent 5 3 4 3 3" xfId="1187" xr:uid="{00000000-0005-0000-0000-0000AF170000}"/>
    <cellStyle name="Percent 5 3 4 3 3 2" xfId="3620" xr:uid="{00000000-0005-0000-0000-0000B0170000}"/>
    <cellStyle name="Percent 5 3 4 3 4" xfId="2018" xr:uid="{00000000-0005-0000-0000-0000B1170000}"/>
    <cellStyle name="Percent 5 3 4 3 5" xfId="3226" xr:uid="{00000000-0005-0000-0000-0000B2170000}"/>
    <cellStyle name="Percent 5 3 4 3 6" xfId="4516" xr:uid="{00000000-0005-0000-0000-0000B3170000}"/>
    <cellStyle name="Percent 5 3 4 3 7" xfId="5601" xr:uid="{00000000-0005-0000-0000-0000B4170000}"/>
    <cellStyle name="Percent 5 3 4 3 8" xfId="5968" xr:uid="{00000000-0005-0000-0000-0000B5170000}"/>
    <cellStyle name="Percent 5 3 4 3 9" xfId="6338" xr:uid="{00000000-0005-0000-0000-0000B6170000}"/>
    <cellStyle name="Percent 5 3 4 4" xfId="1246" xr:uid="{00000000-0005-0000-0000-0000B7170000}"/>
    <cellStyle name="Percent 5 3 4 4 2" xfId="2072" xr:uid="{00000000-0005-0000-0000-0000B8170000}"/>
    <cellStyle name="Percent 5 3 4 4 3" xfId="3678" xr:uid="{00000000-0005-0000-0000-0000B9170000}"/>
    <cellStyle name="Percent 5 3 4 4 4" xfId="4570" xr:uid="{00000000-0005-0000-0000-0000BA170000}"/>
    <cellStyle name="Percent 5 3 4 5" xfId="1346" xr:uid="{00000000-0005-0000-0000-0000BB170000}"/>
    <cellStyle name="Percent 5 3 4 5 2" xfId="2172" xr:uid="{00000000-0005-0000-0000-0000BC170000}"/>
    <cellStyle name="Percent 5 3 4 5 3" xfId="3778" xr:uid="{00000000-0005-0000-0000-0000BD170000}"/>
    <cellStyle name="Percent 5 3 4 5 4" xfId="4670" xr:uid="{00000000-0005-0000-0000-0000BE170000}"/>
    <cellStyle name="Percent 5 3 4 6" xfId="1408" xr:uid="{00000000-0005-0000-0000-0000BF170000}"/>
    <cellStyle name="Percent 5 3 4 6 2" xfId="2234" xr:uid="{00000000-0005-0000-0000-0000C0170000}"/>
    <cellStyle name="Percent 5 3 4 6 3" xfId="3840" xr:uid="{00000000-0005-0000-0000-0000C1170000}"/>
    <cellStyle name="Percent 5 3 4 6 4" xfId="4732" xr:uid="{00000000-0005-0000-0000-0000C2170000}"/>
    <cellStyle name="Percent 5 3 4 7" xfId="1006" xr:uid="{00000000-0005-0000-0000-0000C3170000}"/>
    <cellStyle name="Percent 5 3 4 7 2" xfId="3440" xr:uid="{00000000-0005-0000-0000-0000C4170000}"/>
    <cellStyle name="Percent 5 3 4 8" xfId="1840" xr:uid="{00000000-0005-0000-0000-0000C5170000}"/>
    <cellStyle name="Percent 5 3 4 9" xfId="2974" xr:uid="{00000000-0005-0000-0000-0000C6170000}"/>
    <cellStyle name="Percent 5 3 5" xfId="263" xr:uid="{00000000-0005-0000-0000-0000C7170000}"/>
    <cellStyle name="Percent 5 3 5 10" xfId="6126" xr:uid="{00000000-0005-0000-0000-0000C8170000}"/>
    <cellStyle name="Percent 5 3 5 2" xfId="819" xr:uid="{00000000-0005-0000-0000-0000C9170000}"/>
    <cellStyle name="Percent 5 3 5 2 2" xfId="1280" xr:uid="{00000000-0005-0000-0000-0000CA170000}"/>
    <cellStyle name="Percent 5 3 5 2 2 2" xfId="3712" xr:uid="{00000000-0005-0000-0000-0000CB170000}"/>
    <cellStyle name="Percent 5 3 5 2 3" xfId="2106" xr:uid="{00000000-0005-0000-0000-0000CC170000}"/>
    <cellStyle name="Percent 5 3 5 2 4" xfId="3253" xr:uid="{00000000-0005-0000-0000-0000CD170000}"/>
    <cellStyle name="Percent 5 3 5 2 5" xfId="4604" xr:uid="{00000000-0005-0000-0000-0000CE170000}"/>
    <cellStyle name="Percent 5 3 5 2 6" xfId="5628" xr:uid="{00000000-0005-0000-0000-0000CF170000}"/>
    <cellStyle name="Percent 5 3 5 2 7" xfId="5995" xr:uid="{00000000-0005-0000-0000-0000D0170000}"/>
    <cellStyle name="Percent 5 3 5 2 8" xfId="6365" xr:uid="{00000000-0005-0000-0000-0000D1170000}"/>
    <cellStyle name="Percent 5 3 5 3" xfId="1523" xr:uid="{00000000-0005-0000-0000-0000D2170000}"/>
    <cellStyle name="Percent 5 3 5 3 2" xfId="2349" xr:uid="{00000000-0005-0000-0000-0000D3170000}"/>
    <cellStyle name="Percent 5 3 5 3 3" xfId="3955" xr:uid="{00000000-0005-0000-0000-0000D4170000}"/>
    <cellStyle name="Percent 5 3 5 3 4" xfId="4847" xr:uid="{00000000-0005-0000-0000-0000D5170000}"/>
    <cellStyle name="Percent 5 3 5 4" xfId="1033" xr:uid="{00000000-0005-0000-0000-0000D6170000}"/>
    <cellStyle name="Percent 5 3 5 4 2" xfId="3467" xr:uid="{00000000-0005-0000-0000-0000D7170000}"/>
    <cellStyle name="Percent 5 3 5 5" xfId="1867" xr:uid="{00000000-0005-0000-0000-0000D8170000}"/>
    <cellStyle name="Percent 5 3 5 6" xfId="3003" xr:uid="{00000000-0005-0000-0000-0000D9170000}"/>
    <cellStyle name="Percent 5 3 5 7" xfId="4365" xr:uid="{00000000-0005-0000-0000-0000DA170000}"/>
    <cellStyle name="Percent 5 3 5 8" xfId="5129" xr:uid="{00000000-0005-0000-0000-0000DB170000}"/>
    <cellStyle name="Percent 5 3 5 9" xfId="5758" xr:uid="{00000000-0005-0000-0000-0000DC170000}"/>
    <cellStyle name="Percent 5 3 6" xfId="727" xr:uid="{00000000-0005-0000-0000-0000DD170000}"/>
    <cellStyle name="Percent 5 3 6 2" xfId="1669" xr:uid="{00000000-0005-0000-0000-0000DE170000}"/>
    <cellStyle name="Percent 5 3 6 2 2" xfId="2495" xr:uid="{00000000-0005-0000-0000-0000DF170000}"/>
    <cellStyle name="Percent 5 3 6 2 3" xfId="4101" xr:uid="{00000000-0005-0000-0000-0000E0170000}"/>
    <cellStyle name="Percent 5 3 6 2 4" xfId="4993" xr:uid="{00000000-0005-0000-0000-0000E1170000}"/>
    <cellStyle name="Percent 5 3 6 3" xfId="1185" xr:uid="{00000000-0005-0000-0000-0000E2170000}"/>
    <cellStyle name="Percent 5 3 6 3 2" xfId="3619" xr:uid="{00000000-0005-0000-0000-0000E3170000}"/>
    <cellStyle name="Percent 5 3 6 4" xfId="2017" xr:uid="{00000000-0005-0000-0000-0000E4170000}"/>
    <cellStyle name="Percent 5 3 6 5" xfId="3173" xr:uid="{00000000-0005-0000-0000-0000E5170000}"/>
    <cellStyle name="Percent 5 3 6 6" xfId="4515" xr:uid="{00000000-0005-0000-0000-0000E6170000}"/>
    <cellStyle name="Percent 5 3 6 7" xfId="5538" xr:uid="{00000000-0005-0000-0000-0000E7170000}"/>
    <cellStyle name="Percent 5 3 6 8" xfId="5916" xr:uid="{00000000-0005-0000-0000-0000E8170000}"/>
    <cellStyle name="Percent 5 3 6 9" xfId="6285" xr:uid="{00000000-0005-0000-0000-0000E9170000}"/>
    <cellStyle name="Percent 5 3 7" xfId="754" xr:uid="{00000000-0005-0000-0000-0000EA170000}"/>
    <cellStyle name="Percent 5 3 7 2" xfId="1458" xr:uid="{00000000-0005-0000-0000-0000EB170000}"/>
    <cellStyle name="Percent 5 3 7 2 2" xfId="2284" xr:uid="{00000000-0005-0000-0000-0000EC170000}"/>
    <cellStyle name="Percent 5 3 7 2 3" xfId="3890" xr:uid="{00000000-0005-0000-0000-0000ED170000}"/>
    <cellStyle name="Percent 5 3 7 2 4" xfId="4782" xr:uid="{00000000-0005-0000-0000-0000EE170000}"/>
    <cellStyle name="Percent 5 3 7 3" xfId="1198" xr:uid="{00000000-0005-0000-0000-0000EF170000}"/>
    <cellStyle name="Percent 5 3 7 3 2" xfId="3631" xr:uid="{00000000-0005-0000-0000-0000F0170000}"/>
    <cellStyle name="Percent 5 3 7 4" xfId="2027" xr:uid="{00000000-0005-0000-0000-0000F1170000}"/>
    <cellStyle name="Percent 5 3 7 5" xfId="3188" xr:uid="{00000000-0005-0000-0000-0000F2170000}"/>
    <cellStyle name="Percent 5 3 7 6" xfId="4525" xr:uid="{00000000-0005-0000-0000-0000F3170000}"/>
    <cellStyle name="Percent 5 3 7 7" xfId="5563" xr:uid="{00000000-0005-0000-0000-0000F4170000}"/>
    <cellStyle name="Percent 5 3 7 8" xfId="5930" xr:uid="{00000000-0005-0000-0000-0000F5170000}"/>
    <cellStyle name="Percent 5 3 7 9" xfId="6300" xr:uid="{00000000-0005-0000-0000-0000F6170000}"/>
    <cellStyle name="Percent 5 3 8" xfId="1218" xr:uid="{00000000-0005-0000-0000-0000F7170000}"/>
    <cellStyle name="Percent 5 3 8 2" xfId="2044" xr:uid="{00000000-0005-0000-0000-0000F8170000}"/>
    <cellStyle name="Percent 5 3 8 3" xfId="3650" xr:uid="{00000000-0005-0000-0000-0000F9170000}"/>
    <cellStyle name="Percent 5 3 8 4" xfId="4542" xr:uid="{00000000-0005-0000-0000-0000FA170000}"/>
    <cellStyle name="Percent 5 3 9" xfId="1318" xr:uid="{00000000-0005-0000-0000-0000FB170000}"/>
    <cellStyle name="Percent 5 3 9 2" xfId="2144" xr:uid="{00000000-0005-0000-0000-0000FC170000}"/>
    <cellStyle name="Percent 5 3 9 3" xfId="3750" xr:uid="{00000000-0005-0000-0000-0000FD170000}"/>
    <cellStyle name="Percent 5 3 9 4" xfId="4642" xr:uid="{00000000-0005-0000-0000-0000FE170000}"/>
    <cellStyle name="Percent 5 4" xfId="178" xr:uid="{00000000-0005-0000-0000-0000FF170000}"/>
    <cellStyle name="Percent 5 5" xfId="207" xr:uid="{00000000-0005-0000-0000-000000180000}"/>
    <cellStyle name="Percent 5 5 10" xfId="2947" xr:uid="{00000000-0005-0000-0000-000001180000}"/>
    <cellStyle name="Percent 5 5 11" xfId="4313" xr:uid="{00000000-0005-0000-0000-000002180000}"/>
    <cellStyle name="Percent 5 5 12" xfId="5073" xr:uid="{00000000-0005-0000-0000-000003180000}"/>
    <cellStyle name="Percent 5 5 13" xfId="5706" xr:uid="{00000000-0005-0000-0000-000004180000}"/>
    <cellStyle name="Percent 5 5 14" xfId="6074" xr:uid="{00000000-0005-0000-0000-000005180000}"/>
    <cellStyle name="Percent 5 5 2" xfId="238" xr:uid="{00000000-0005-0000-0000-000006180000}"/>
    <cellStyle name="Percent 5 5 2 10" xfId="4340" xr:uid="{00000000-0005-0000-0000-000007180000}"/>
    <cellStyle name="Percent 5 5 2 11" xfId="5104" xr:uid="{00000000-0005-0000-0000-000008180000}"/>
    <cellStyle name="Percent 5 5 2 12" xfId="5733" xr:uid="{00000000-0005-0000-0000-000009180000}"/>
    <cellStyle name="Percent 5 5 2 13" xfId="6101" xr:uid="{00000000-0005-0000-0000-00000A180000}"/>
    <cellStyle name="Percent 5 5 2 2" xfId="303" xr:uid="{00000000-0005-0000-0000-00000B180000}"/>
    <cellStyle name="Percent 5 5 2 2 10" xfId="6166" xr:uid="{00000000-0005-0000-0000-00000C180000}"/>
    <cellStyle name="Percent 5 5 2 2 2" xfId="859" xr:uid="{00000000-0005-0000-0000-00000D180000}"/>
    <cellStyle name="Percent 5 5 2 2 2 2" xfId="1304" xr:uid="{00000000-0005-0000-0000-00000E180000}"/>
    <cellStyle name="Percent 5 5 2 2 2 2 2" xfId="3736" xr:uid="{00000000-0005-0000-0000-00000F180000}"/>
    <cellStyle name="Percent 5 5 2 2 2 3" xfId="2130" xr:uid="{00000000-0005-0000-0000-000010180000}"/>
    <cellStyle name="Percent 5 5 2 2 2 4" xfId="3293" xr:uid="{00000000-0005-0000-0000-000011180000}"/>
    <cellStyle name="Percent 5 5 2 2 2 5" xfId="4628" xr:uid="{00000000-0005-0000-0000-000012180000}"/>
    <cellStyle name="Percent 5 5 2 2 2 6" xfId="5668" xr:uid="{00000000-0005-0000-0000-000013180000}"/>
    <cellStyle name="Percent 5 5 2 2 2 7" xfId="6035" xr:uid="{00000000-0005-0000-0000-000014180000}"/>
    <cellStyle name="Percent 5 5 2 2 2 8" xfId="6405" xr:uid="{00000000-0005-0000-0000-000015180000}"/>
    <cellStyle name="Percent 5 5 2 2 3" xfId="1563" xr:uid="{00000000-0005-0000-0000-000016180000}"/>
    <cellStyle name="Percent 5 5 2 2 3 2" xfId="2389" xr:uid="{00000000-0005-0000-0000-000017180000}"/>
    <cellStyle name="Percent 5 5 2 2 3 3" xfId="3995" xr:uid="{00000000-0005-0000-0000-000018180000}"/>
    <cellStyle name="Percent 5 5 2 2 3 4" xfId="4887" xr:uid="{00000000-0005-0000-0000-000019180000}"/>
    <cellStyle name="Percent 5 5 2 2 4" xfId="1073" xr:uid="{00000000-0005-0000-0000-00001A180000}"/>
    <cellStyle name="Percent 5 5 2 2 4 2" xfId="3507" xr:uid="{00000000-0005-0000-0000-00001B180000}"/>
    <cellStyle name="Percent 5 5 2 2 5" xfId="1907" xr:uid="{00000000-0005-0000-0000-00001C180000}"/>
    <cellStyle name="Percent 5 5 2 2 6" xfId="3043" xr:uid="{00000000-0005-0000-0000-00001D180000}"/>
    <cellStyle name="Percent 5 5 2 2 7" xfId="4405" xr:uid="{00000000-0005-0000-0000-00001E180000}"/>
    <cellStyle name="Percent 5 5 2 2 8" xfId="5169" xr:uid="{00000000-0005-0000-0000-00001F180000}"/>
    <cellStyle name="Percent 5 5 2 2 9" xfId="5798" xr:uid="{00000000-0005-0000-0000-000020180000}"/>
    <cellStyle name="Percent 5 5 2 3" xfId="794" xr:uid="{00000000-0005-0000-0000-000021180000}"/>
    <cellStyle name="Percent 5 5 2 3 2" xfId="1498" xr:uid="{00000000-0005-0000-0000-000022180000}"/>
    <cellStyle name="Percent 5 5 2 3 2 2" xfId="2324" xr:uid="{00000000-0005-0000-0000-000023180000}"/>
    <cellStyle name="Percent 5 5 2 3 2 3" xfId="3930" xr:uid="{00000000-0005-0000-0000-000024180000}"/>
    <cellStyle name="Percent 5 5 2 3 2 4" xfId="4822" xr:uid="{00000000-0005-0000-0000-000025180000}"/>
    <cellStyle name="Percent 5 5 2 3 3" xfId="1205" xr:uid="{00000000-0005-0000-0000-000026180000}"/>
    <cellStyle name="Percent 5 5 2 3 3 2" xfId="3638" xr:uid="{00000000-0005-0000-0000-000027180000}"/>
    <cellStyle name="Percent 5 5 2 3 4" xfId="2034" xr:uid="{00000000-0005-0000-0000-000028180000}"/>
    <cellStyle name="Percent 5 5 2 3 5" xfId="3228" xr:uid="{00000000-0005-0000-0000-000029180000}"/>
    <cellStyle name="Percent 5 5 2 3 6" xfId="4532" xr:uid="{00000000-0005-0000-0000-00002A180000}"/>
    <cellStyle name="Percent 5 5 2 3 7" xfId="5603" xr:uid="{00000000-0005-0000-0000-00002B180000}"/>
    <cellStyle name="Percent 5 5 2 3 8" xfId="5970" xr:uid="{00000000-0005-0000-0000-00002C180000}"/>
    <cellStyle name="Percent 5 5 2 3 9" xfId="6340" xr:uid="{00000000-0005-0000-0000-00002D180000}"/>
    <cellStyle name="Percent 5 5 2 4" xfId="1258" xr:uid="{00000000-0005-0000-0000-00002E180000}"/>
    <cellStyle name="Percent 5 5 2 4 2" xfId="2084" xr:uid="{00000000-0005-0000-0000-00002F180000}"/>
    <cellStyle name="Percent 5 5 2 4 3" xfId="3690" xr:uid="{00000000-0005-0000-0000-000030180000}"/>
    <cellStyle name="Percent 5 5 2 4 4" xfId="4582" xr:uid="{00000000-0005-0000-0000-000031180000}"/>
    <cellStyle name="Percent 5 5 2 5" xfId="1358" xr:uid="{00000000-0005-0000-0000-000032180000}"/>
    <cellStyle name="Percent 5 5 2 5 2" xfId="2184" xr:uid="{00000000-0005-0000-0000-000033180000}"/>
    <cellStyle name="Percent 5 5 2 5 3" xfId="3790" xr:uid="{00000000-0005-0000-0000-000034180000}"/>
    <cellStyle name="Percent 5 5 2 5 4" xfId="4682" xr:uid="{00000000-0005-0000-0000-000035180000}"/>
    <cellStyle name="Percent 5 5 2 6" xfId="1420" xr:uid="{00000000-0005-0000-0000-000036180000}"/>
    <cellStyle name="Percent 5 5 2 6 2" xfId="2246" xr:uid="{00000000-0005-0000-0000-000037180000}"/>
    <cellStyle name="Percent 5 5 2 6 3" xfId="3852" xr:uid="{00000000-0005-0000-0000-000038180000}"/>
    <cellStyle name="Percent 5 5 2 6 4" xfId="4744" xr:uid="{00000000-0005-0000-0000-000039180000}"/>
    <cellStyle name="Percent 5 5 2 7" xfId="1008" xr:uid="{00000000-0005-0000-0000-00003A180000}"/>
    <cellStyle name="Percent 5 5 2 7 2" xfId="3442" xr:uid="{00000000-0005-0000-0000-00003B180000}"/>
    <cellStyle name="Percent 5 5 2 8" xfId="1842" xr:uid="{00000000-0005-0000-0000-00003C180000}"/>
    <cellStyle name="Percent 5 5 2 9" xfId="2978" xr:uid="{00000000-0005-0000-0000-00003D180000}"/>
    <cellStyle name="Percent 5 5 3" xfId="276" xr:uid="{00000000-0005-0000-0000-00003E180000}"/>
    <cellStyle name="Percent 5 5 3 10" xfId="6139" xr:uid="{00000000-0005-0000-0000-00003F180000}"/>
    <cellStyle name="Percent 5 5 3 2" xfId="832" xr:uid="{00000000-0005-0000-0000-000040180000}"/>
    <cellStyle name="Percent 5 5 3 2 2" xfId="1282" xr:uid="{00000000-0005-0000-0000-000041180000}"/>
    <cellStyle name="Percent 5 5 3 2 2 2" xfId="3714" xr:uid="{00000000-0005-0000-0000-000042180000}"/>
    <cellStyle name="Percent 5 5 3 2 3" xfId="2108" xr:uid="{00000000-0005-0000-0000-000043180000}"/>
    <cellStyle name="Percent 5 5 3 2 4" xfId="3266" xr:uid="{00000000-0005-0000-0000-000044180000}"/>
    <cellStyle name="Percent 5 5 3 2 5" xfId="4606" xr:uid="{00000000-0005-0000-0000-000045180000}"/>
    <cellStyle name="Percent 5 5 3 2 6" xfId="5641" xr:uid="{00000000-0005-0000-0000-000046180000}"/>
    <cellStyle name="Percent 5 5 3 2 7" xfId="6008" xr:uid="{00000000-0005-0000-0000-000047180000}"/>
    <cellStyle name="Percent 5 5 3 2 8" xfId="6378" xr:uid="{00000000-0005-0000-0000-000048180000}"/>
    <cellStyle name="Percent 5 5 3 3" xfId="1536" xr:uid="{00000000-0005-0000-0000-000049180000}"/>
    <cellStyle name="Percent 5 5 3 3 2" xfId="2362" xr:uid="{00000000-0005-0000-0000-00004A180000}"/>
    <cellStyle name="Percent 5 5 3 3 3" xfId="3968" xr:uid="{00000000-0005-0000-0000-00004B180000}"/>
    <cellStyle name="Percent 5 5 3 3 4" xfId="4860" xr:uid="{00000000-0005-0000-0000-00004C180000}"/>
    <cellStyle name="Percent 5 5 3 4" xfId="1046" xr:uid="{00000000-0005-0000-0000-00004D180000}"/>
    <cellStyle name="Percent 5 5 3 4 2" xfId="3480" xr:uid="{00000000-0005-0000-0000-00004E180000}"/>
    <cellStyle name="Percent 5 5 3 5" xfId="1880" xr:uid="{00000000-0005-0000-0000-00004F180000}"/>
    <cellStyle name="Percent 5 5 3 6" xfId="3016" xr:uid="{00000000-0005-0000-0000-000050180000}"/>
    <cellStyle name="Percent 5 5 3 7" xfId="4378" xr:uid="{00000000-0005-0000-0000-000051180000}"/>
    <cellStyle name="Percent 5 5 3 8" xfId="5142" xr:uid="{00000000-0005-0000-0000-000052180000}"/>
    <cellStyle name="Percent 5 5 3 9" xfId="5771" xr:uid="{00000000-0005-0000-0000-000053180000}"/>
    <cellStyle name="Percent 5 5 4" xfId="767" xr:uid="{00000000-0005-0000-0000-000054180000}"/>
    <cellStyle name="Percent 5 5 4 2" xfId="1471" xr:uid="{00000000-0005-0000-0000-000055180000}"/>
    <cellStyle name="Percent 5 5 4 2 2" xfId="2297" xr:uid="{00000000-0005-0000-0000-000056180000}"/>
    <cellStyle name="Percent 5 5 4 2 3" xfId="3903" xr:uid="{00000000-0005-0000-0000-000057180000}"/>
    <cellStyle name="Percent 5 5 4 2 4" xfId="4795" xr:uid="{00000000-0005-0000-0000-000058180000}"/>
    <cellStyle name="Percent 5 5 4 3" xfId="1086" xr:uid="{00000000-0005-0000-0000-000059180000}"/>
    <cellStyle name="Percent 5 5 4 3 2" xfId="3520" xr:uid="{00000000-0005-0000-0000-00005A180000}"/>
    <cellStyle name="Percent 5 5 4 4" xfId="1920" xr:uid="{00000000-0005-0000-0000-00005B180000}"/>
    <cellStyle name="Percent 5 5 4 5" xfId="3201" xr:uid="{00000000-0005-0000-0000-00005C180000}"/>
    <cellStyle name="Percent 5 5 4 6" xfId="4418" xr:uid="{00000000-0005-0000-0000-00005D180000}"/>
    <cellStyle name="Percent 5 5 4 7" xfId="5576" xr:uid="{00000000-0005-0000-0000-00005E180000}"/>
    <cellStyle name="Percent 5 5 4 8" xfId="5943" xr:uid="{00000000-0005-0000-0000-00005F180000}"/>
    <cellStyle name="Percent 5 5 4 9" xfId="6313" xr:uid="{00000000-0005-0000-0000-000060180000}"/>
    <cellStyle name="Percent 5 5 5" xfId="1220" xr:uid="{00000000-0005-0000-0000-000061180000}"/>
    <cellStyle name="Percent 5 5 5 2" xfId="2046" xr:uid="{00000000-0005-0000-0000-000062180000}"/>
    <cellStyle name="Percent 5 5 5 3" xfId="3652" xr:uid="{00000000-0005-0000-0000-000063180000}"/>
    <cellStyle name="Percent 5 5 5 4" xfId="4544" xr:uid="{00000000-0005-0000-0000-000064180000}"/>
    <cellStyle name="Percent 5 5 6" xfId="1320" xr:uid="{00000000-0005-0000-0000-000065180000}"/>
    <cellStyle name="Percent 5 5 6 2" xfId="2146" xr:uid="{00000000-0005-0000-0000-000066180000}"/>
    <cellStyle name="Percent 5 5 6 3" xfId="3752" xr:uid="{00000000-0005-0000-0000-000067180000}"/>
    <cellStyle name="Percent 5 5 6 4" xfId="4644" xr:uid="{00000000-0005-0000-0000-000068180000}"/>
    <cellStyle name="Percent 5 5 7" xfId="1382" xr:uid="{00000000-0005-0000-0000-000069180000}"/>
    <cellStyle name="Percent 5 5 7 2" xfId="2208" xr:uid="{00000000-0005-0000-0000-00006A180000}"/>
    <cellStyle name="Percent 5 5 7 3" xfId="3814" xr:uid="{00000000-0005-0000-0000-00006B180000}"/>
    <cellStyle name="Percent 5 5 7 4" xfId="4706" xr:uid="{00000000-0005-0000-0000-00006C180000}"/>
    <cellStyle name="Percent 5 5 8" xfId="981" xr:uid="{00000000-0005-0000-0000-00006D180000}"/>
    <cellStyle name="Percent 5 5 8 2" xfId="3415" xr:uid="{00000000-0005-0000-0000-00006E180000}"/>
    <cellStyle name="Percent 5 5 9" xfId="1815" xr:uid="{00000000-0005-0000-0000-00006F180000}"/>
    <cellStyle name="Percent 5 6" xfId="232" xr:uid="{00000000-0005-0000-0000-000070180000}"/>
    <cellStyle name="Percent 5 6 10" xfId="4336" xr:uid="{00000000-0005-0000-0000-000071180000}"/>
    <cellStyle name="Percent 5 6 11" xfId="5098" xr:uid="{00000000-0005-0000-0000-000072180000}"/>
    <cellStyle name="Percent 5 6 12" xfId="5729" xr:uid="{00000000-0005-0000-0000-000073180000}"/>
    <cellStyle name="Percent 5 6 13" xfId="6097" xr:uid="{00000000-0005-0000-0000-000074180000}"/>
    <cellStyle name="Percent 5 6 2" xfId="299" xr:uid="{00000000-0005-0000-0000-000075180000}"/>
    <cellStyle name="Percent 5 6 2 10" xfId="6162" xr:uid="{00000000-0005-0000-0000-000076180000}"/>
    <cellStyle name="Percent 5 6 2 2" xfId="855" xr:uid="{00000000-0005-0000-0000-000077180000}"/>
    <cellStyle name="Percent 5 6 2 2 2" xfId="1290" xr:uid="{00000000-0005-0000-0000-000078180000}"/>
    <cellStyle name="Percent 5 6 2 2 2 2" xfId="3722" xr:uid="{00000000-0005-0000-0000-000079180000}"/>
    <cellStyle name="Percent 5 6 2 2 3" xfId="2116" xr:uid="{00000000-0005-0000-0000-00007A180000}"/>
    <cellStyle name="Percent 5 6 2 2 4" xfId="3289" xr:uid="{00000000-0005-0000-0000-00007B180000}"/>
    <cellStyle name="Percent 5 6 2 2 5" xfId="4614" xr:uid="{00000000-0005-0000-0000-00007C180000}"/>
    <cellStyle name="Percent 5 6 2 2 6" xfId="5664" xr:uid="{00000000-0005-0000-0000-00007D180000}"/>
    <cellStyle name="Percent 5 6 2 2 7" xfId="6031" xr:uid="{00000000-0005-0000-0000-00007E180000}"/>
    <cellStyle name="Percent 5 6 2 2 8" xfId="6401" xr:uid="{00000000-0005-0000-0000-00007F180000}"/>
    <cellStyle name="Percent 5 6 2 3" xfId="1559" xr:uid="{00000000-0005-0000-0000-000080180000}"/>
    <cellStyle name="Percent 5 6 2 3 2" xfId="2385" xr:uid="{00000000-0005-0000-0000-000081180000}"/>
    <cellStyle name="Percent 5 6 2 3 3" xfId="3991" xr:uid="{00000000-0005-0000-0000-000082180000}"/>
    <cellStyle name="Percent 5 6 2 3 4" xfId="4883" xr:uid="{00000000-0005-0000-0000-000083180000}"/>
    <cellStyle name="Percent 5 6 2 4" xfId="1069" xr:uid="{00000000-0005-0000-0000-000084180000}"/>
    <cellStyle name="Percent 5 6 2 4 2" xfId="3503" xr:uid="{00000000-0005-0000-0000-000085180000}"/>
    <cellStyle name="Percent 5 6 2 5" xfId="1903" xr:uid="{00000000-0005-0000-0000-000086180000}"/>
    <cellStyle name="Percent 5 6 2 6" xfId="3039" xr:uid="{00000000-0005-0000-0000-000087180000}"/>
    <cellStyle name="Percent 5 6 2 7" xfId="4401" xr:uid="{00000000-0005-0000-0000-000088180000}"/>
    <cellStyle name="Percent 5 6 2 8" xfId="5165" xr:uid="{00000000-0005-0000-0000-000089180000}"/>
    <cellStyle name="Percent 5 6 2 9" xfId="5794" xr:uid="{00000000-0005-0000-0000-00008A180000}"/>
    <cellStyle name="Percent 5 6 3" xfId="790" xr:uid="{00000000-0005-0000-0000-00008B180000}"/>
    <cellStyle name="Percent 5 6 3 2" xfId="1494" xr:uid="{00000000-0005-0000-0000-00008C180000}"/>
    <cellStyle name="Percent 5 6 3 2 2" xfId="2320" xr:uid="{00000000-0005-0000-0000-00008D180000}"/>
    <cellStyle name="Percent 5 6 3 2 3" xfId="3926" xr:uid="{00000000-0005-0000-0000-00008E180000}"/>
    <cellStyle name="Percent 5 6 3 2 4" xfId="4818" xr:uid="{00000000-0005-0000-0000-00008F180000}"/>
    <cellStyle name="Percent 5 6 3 3" xfId="1194" xr:uid="{00000000-0005-0000-0000-000090180000}"/>
    <cellStyle name="Percent 5 6 3 3 2" xfId="3627" xr:uid="{00000000-0005-0000-0000-000091180000}"/>
    <cellStyle name="Percent 5 6 3 4" xfId="2024" xr:uid="{00000000-0005-0000-0000-000092180000}"/>
    <cellStyle name="Percent 5 6 3 5" xfId="3224" xr:uid="{00000000-0005-0000-0000-000093180000}"/>
    <cellStyle name="Percent 5 6 3 6" xfId="4522" xr:uid="{00000000-0005-0000-0000-000094180000}"/>
    <cellStyle name="Percent 5 6 3 7" xfId="5599" xr:uid="{00000000-0005-0000-0000-000095180000}"/>
    <cellStyle name="Percent 5 6 3 8" xfId="5966" xr:uid="{00000000-0005-0000-0000-000096180000}"/>
    <cellStyle name="Percent 5 6 3 9" xfId="6336" xr:uid="{00000000-0005-0000-0000-000097180000}"/>
    <cellStyle name="Percent 5 6 4" xfId="1244" xr:uid="{00000000-0005-0000-0000-000098180000}"/>
    <cellStyle name="Percent 5 6 4 2" xfId="2070" xr:uid="{00000000-0005-0000-0000-000099180000}"/>
    <cellStyle name="Percent 5 6 4 3" xfId="3676" xr:uid="{00000000-0005-0000-0000-00009A180000}"/>
    <cellStyle name="Percent 5 6 4 4" xfId="4568" xr:uid="{00000000-0005-0000-0000-00009B180000}"/>
    <cellStyle name="Percent 5 6 5" xfId="1344" xr:uid="{00000000-0005-0000-0000-00009C180000}"/>
    <cellStyle name="Percent 5 6 5 2" xfId="2170" xr:uid="{00000000-0005-0000-0000-00009D180000}"/>
    <cellStyle name="Percent 5 6 5 3" xfId="3776" xr:uid="{00000000-0005-0000-0000-00009E180000}"/>
    <cellStyle name="Percent 5 6 5 4" xfId="4668" xr:uid="{00000000-0005-0000-0000-00009F180000}"/>
    <cellStyle name="Percent 5 6 6" xfId="1406" xr:uid="{00000000-0005-0000-0000-0000A0180000}"/>
    <cellStyle name="Percent 5 6 6 2" xfId="2232" xr:uid="{00000000-0005-0000-0000-0000A1180000}"/>
    <cellStyle name="Percent 5 6 6 3" xfId="3838" xr:uid="{00000000-0005-0000-0000-0000A2180000}"/>
    <cellStyle name="Percent 5 6 6 4" xfId="4730" xr:uid="{00000000-0005-0000-0000-0000A3180000}"/>
    <cellStyle name="Percent 5 6 7" xfId="1004" xr:uid="{00000000-0005-0000-0000-0000A4180000}"/>
    <cellStyle name="Percent 5 6 7 2" xfId="3438" xr:uid="{00000000-0005-0000-0000-0000A5180000}"/>
    <cellStyle name="Percent 5 6 8" xfId="1838" xr:uid="{00000000-0005-0000-0000-0000A6180000}"/>
    <cellStyle name="Percent 5 6 9" xfId="2972" xr:uid="{00000000-0005-0000-0000-0000A7180000}"/>
    <cellStyle name="Percent 5 7" xfId="251" xr:uid="{00000000-0005-0000-0000-0000A8180000}"/>
    <cellStyle name="Percent 5 7 2" xfId="807" xr:uid="{00000000-0005-0000-0000-0000A9180000}"/>
    <cellStyle name="Percent 5 7 2 2" xfId="1511" xr:uid="{00000000-0005-0000-0000-0000AA180000}"/>
    <cellStyle name="Percent 5 7 2 2 2" xfId="3943" xr:uid="{00000000-0005-0000-0000-0000AB180000}"/>
    <cellStyle name="Percent 5 7 2 3" xfId="2337" xr:uid="{00000000-0005-0000-0000-0000AC180000}"/>
    <cellStyle name="Percent 5 7 2 4" xfId="3241" xr:uid="{00000000-0005-0000-0000-0000AD180000}"/>
    <cellStyle name="Percent 5 7 2 5" xfId="4835" xr:uid="{00000000-0005-0000-0000-0000AE180000}"/>
    <cellStyle name="Percent 5 7 2 6" xfId="5616" xr:uid="{00000000-0005-0000-0000-0000AF180000}"/>
    <cellStyle name="Percent 5 7 2 7" xfId="5983" xr:uid="{00000000-0005-0000-0000-0000B0180000}"/>
    <cellStyle name="Percent 5 7 2 8" xfId="6353" xr:uid="{00000000-0005-0000-0000-0000B1180000}"/>
    <cellStyle name="Percent 5 7 3" xfId="1021" xr:uid="{00000000-0005-0000-0000-0000B2180000}"/>
    <cellStyle name="Percent 5 7 3 2" xfId="3455" xr:uid="{00000000-0005-0000-0000-0000B3180000}"/>
    <cellStyle name="Percent 5 7 4" xfId="1855" xr:uid="{00000000-0005-0000-0000-0000B4180000}"/>
    <cellStyle name="Percent 5 7 5" xfId="2991" xr:uid="{00000000-0005-0000-0000-0000B5180000}"/>
    <cellStyle name="Percent 5 7 6" xfId="4353" xr:uid="{00000000-0005-0000-0000-0000B6180000}"/>
    <cellStyle name="Percent 5 7 7" xfId="5117" xr:uid="{00000000-0005-0000-0000-0000B7180000}"/>
    <cellStyle name="Percent 5 7 8" xfId="5746" xr:uid="{00000000-0005-0000-0000-0000B8180000}"/>
    <cellStyle name="Percent 5 7 9" xfId="6114" xr:uid="{00000000-0005-0000-0000-0000B9180000}"/>
    <cellStyle name="Percent 5 8" xfId="742" xr:uid="{00000000-0005-0000-0000-0000BA180000}"/>
    <cellStyle name="Percent 5 8 2" xfId="1446" xr:uid="{00000000-0005-0000-0000-0000BB180000}"/>
    <cellStyle name="Percent 5 8 2 2" xfId="2272" xr:uid="{00000000-0005-0000-0000-0000BC180000}"/>
    <cellStyle name="Percent 5 8 2 3" xfId="3878" xr:uid="{00000000-0005-0000-0000-0000BD180000}"/>
    <cellStyle name="Percent 5 8 2 4" xfId="4770" xr:uid="{00000000-0005-0000-0000-0000BE180000}"/>
    <cellStyle name="Percent 5 8 3" xfId="953" xr:uid="{00000000-0005-0000-0000-0000BF180000}"/>
    <cellStyle name="Percent 5 8 3 2" xfId="3387" xr:uid="{00000000-0005-0000-0000-0000C0180000}"/>
    <cellStyle name="Percent 5 8 4" xfId="1790" xr:uid="{00000000-0005-0000-0000-0000C1180000}"/>
    <cellStyle name="Percent 5 8 5" xfId="3176" xr:uid="{00000000-0005-0000-0000-0000C2180000}"/>
    <cellStyle name="Percent 5 8 6" xfId="4288" xr:uid="{00000000-0005-0000-0000-0000C3180000}"/>
    <cellStyle name="Percent 5 8 7" xfId="5551" xr:uid="{00000000-0005-0000-0000-0000C4180000}"/>
    <cellStyle name="Percent 5 8 8" xfId="5918" xr:uid="{00000000-0005-0000-0000-0000C5180000}"/>
    <cellStyle name="Percent 5 8 9" xfId="6288" xr:uid="{00000000-0005-0000-0000-0000C6180000}"/>
    <cellStyle name="Percent 5 9" xfId="2915" xr:uid="{00000000-0005-0000-0000-0000C7180000}"/>
    <cellStyle name="Percent 6" xfId="386" xr:uid="{00000000-0005-0000-0000-0000C8180000}"/>
    <cellStyle name="Percent 7" xfId="377" xr:uid="{00000000-0005-0000-0000-0000C9180000}"/>
    <cellStyle name="Percent 8" xfId="714" xr:uid="{00000000-0005-0000-0000-0000CA180000}"/>
    <cellStyle name="Percent 8 10" xfId="6282" xr:uid="{00000000-0005-0000-0000-0000CB180000}"/>
    <cellStyle name="Percent 8 2" xfId="1666" xr:uid="{00000000-0005-0000-0000-0000CC180000}"/>
    <cellStyle name="Percent 8 2 2" xfId="2492" xr:uid="{00000000-0005-0000-0000-0000CD180000}"/>
    <cellStyle name="Percent 8 2 3" xfId="4098" xr:uid="{00000000-0005-0000-0000-0000CE180000}"/>
    <cellStyle name="Percent 8 2 4" xfId="4990" xr:uid="{00000000-0005-0000-0000-0000CF180000}"/>
    <cellStyle name="Percent 8 3" xfId="1182" xr:uid="{00000000-0005-0000-0000-0000D0180000}"/>
    <cellStyle name="Percent 8 3 2" xfId="3616" xr:uid="{00000000-0005-0000-0000-0000D1180000}"/>
    <cellStyle name="Percent 8 4" xfId="2014" xr:uid="{00000000-0005-0000-0000-0000D2180000}"/>
    <cellStyle name="Percent 8 4 2" xfId="3170" xr:uid="{00000000-0005-0000-0000-0000D3180000}"/>
    <cellStyle name="Percent 8 5" xfId="4207" xr:uid="{00000000-0005-0000-0000-0000D4180000}"/>
    <cellStyle name="Percent 8 6" xfId="2896" xr:uid="{00000000-0005-0000-0000-0000D5180000}"/>
    <cellStyle name="Percent 8 7" xfId="4512" xr:uid="{00000000-0005-0000-0000-0000D6180000}"/>
    <cellStyle name="Percent 8 8" xfId="5535" xr:uid="{00000000-0005-0000-0000-0000D7180000}"/>
    <cellStyle name="Percent 8 9" xfId="5913" xr:uid="{00000000-0005-0000-0000-0000D8180000}"/>
    <cellStyle name="Percent 9" xfId="1186" xr:uid="{00000000-0005-0000-0000-0000D9180000}"/>
    <cellStyle name="Percent 9 2" xfId="1206" xr:uid="{00000000-0005-0000-0000-0000DA180000}"/>
    <cellStyle name="style_col_headings" xfId="728" xr:uid="{00000000-0005-0000-0000-0000DB180000}"/>
    <cellStyle name="Title" xfId="42" builtinId="15" customBuiltin="1"/>
    <cellStyle name="Title 2" xfId="50" xr:uid="{00000000-0005-0000-0000-0000DD180000}"/>
    <cellStyle name="Title 2 2" xfId="729" xr:uid="{00000000-0005-0000-0000-0000DE180000}"/>
    <cellStyle name="Title 2 2 2" xfId="2900" xr:uid="{00000000-0005-0000-0000-0000DF180000}"/>
    <cellStyle name="Title 2 2 3" xfId="5539" xr:uid="{00000000-0005-0000-0000-0000E0180000}"/>
    <cellStyle name="Title 2 3" xfId="2595" xr:uid="{00000000-0005-0000-0000-0000E1180000}"/>
    <cellStyle name="Title 2 4" xfId="5277" xr:uid="{00000000-0005-0000-0000-0000E2180000}"/>
    <cellStyle name="Title 2 5" xfId="378" xr:uid="{00000000-0005-0000-0000-0000E3180000}"/>
    <cellStyle name="Title 3" xfId="2650" xr:uid="{00000000-0005-0000-0000-0000E4180000}"/>
    <cellStyle name="Title 4" xfId="5181" xr:uid="{00000000-0005-0000-0000-0000E5180000}"/>
    <cellStyle name="Total" xfId="43" builtinId="25" customBuiltin="1"/>
    <cellStyle name="Total 2" xfId="65" xr:uid="{00000000-0005-0000-0000-0000E7180000}"/>
    <cellStyle name="Total 2 10" xfId="379" xr:uid="{00000000-0005-0000-0000-0000E8180000}"/>
    <cellStyle name="Total 2 2" xfId="731" xr:uid="{00000000-0005-0000-0000-0000E9180000}"/>
    <cellStyle name="Total 2 2 2" xfId="732" xr:uid="{00000000-0005-0000-0000-0000EA180000}"/>
    <cellStyle name="Total 2 2 2 2" xfId="2903" xr:uid="{00000000-0005-0000-0000-0000EB180000}"/>
    <cellStyle name="Total 2 2 2 3" xfId="5542" xr:uid="{00000000-0005-0000-0000-0000EC180000}"/>
    <cellStyle name="Total 2 2 3" xfId="2902" xr:uid="{00000000-0005-0000-0000-0000ED180000}"/>
    <cellStyle name="Total 2 2 4" xfId="5541" xr:uid="{00000000-0005-0000-0000-0000EE180000}"/>
    <cellStyle name="Total 2 3" xfId="733" xr:uid="{00000000-0005-0000-0000-0000EF180000}"/>
    <cellStyle name="Total 2 3 2" xfId="734" xr:uid="{00000000-0005-0000-0000-0000F0180000}"/>
    <cellStyle name="Total 2 3 2 2" xfId="2905" xr:uid="{00000000-0005-0000-0000-0000F1180000}"/>
    <cellStyle name="Total 2 3 2 3" xfId="5544" xr:uid="{00000000-0005-0000-0000-0000F2180000}"/>
    <cellStyle name="Total 2 3 3" xfId="2904" xr:uid="{00000000-0005-0000-0000-0000F3180000}"/>
    <cellStyle name="Total 2 3 4" xfId="5543" xr:uid="{00000000-0005-0000-0000-0000F4180000}"/>
    <cellStyle name="Total 2 4" xfId="735" xr:uid="{00000000-0005-0000-0000-0000F5180000}"/>
    <cellStyle name="Total 2 4 2" xfId="736" xr:uid="{00000000-0005-0000-0000-0000F6180000}"/>
    <cellStyle name="Total 2 4 2 2" xfId="2907" xr:uid="{00000000-0005-0000-0000-0000F7180000}"/>
    <cellStyle name="Total 2 4 2 3" xfId="5546" xr:uid="{00000000-0005-0000-0000-0000F8180000}"/>
    <cellStyle name="Total 2 4 3" xfId="2906" xr:uid="{00000000-0005-0000-0000-0000F9180000}"/>
    <cellStyle name="Total 2 4 4" xfId="5545" xr:uid="{00000000-0005-0000-0000-0000FA180000}"/>
    <cellStyle name="Total 2 5" xfId="737" xr:uid="{00000000-0005-0000-0000-0000FB180000}"/>
    <cellStyle name="Total 2 5 2" xfId="738" xr:uid="{00000000-0005-0000-0000-0000FC180000}"/>
    <cellStyle name="Total 2 5 2 2" xfId="2909" xr:uid="{00000000-0005-0000-0000-0000FD180000}"/>
    <cellStyle name="Total 2 5 2 3" xfId="5548" xr:uid="{00000000-0005-0000-0000-0000FE180000}"/>
    <cellStyle name="Total 2 5 3" xfId="2908" xr:uid="{00000000-0005-0000-0000-0000FF180000}"/>
    <cellStyle name="Total 2 5 4" xfId="5547" xr:uid="{00000000-0005-0000-0000-000000190000}"/>
    <cellStyle name="Total 2 6" xfId="739" xr:uid="{00000000-0005-0000-0000-000001190000}"/>
    <cellStyle name="Total 2 6 2" xfId="2910" xr:uid="{00000000-0005-0000-0000-000002190000}"/>
    <cellStyle name="Total 2 6 3" xfId="5549" xr:uid="{00000000-0005-0000-0000-000003190000}"/>
    <cellStyle name="Total 2 7" xfId="730" xr:uid="{00000000-0005-0000-0000-000004190000}"/>
    <cellStyle name="Total 2 7 2" xfId="2901" xr:uid="{00000000-0005-0000-0000-000005190000}"/>
    <cellStyle name="Total 2 7 3" xfId="5540" xr:uid="{00000000-0005-0000-0000-000006190000}"/>
    <cellStyle name="Total 2 8" xfId="2596" xr:uid="{00000000-0005-0000-0000-000007190000}"/>
    <cellStyle name="Total 2 9" xfId="5278" xr:uid="{00000000-0005-0000-0000-000008190000}"/>
    <cellStyle name="Total 3" xfId="2665" xr:uid="{00000000-0005-0000-0000-000009190000}"/>
    <cellStyle name="Total 4" xfId="5196" xr:uid="{00000000-0005-0000-0000-00000A190000}"/>
    <cellStyle name="Warning Text" xfId="44" builtinId="11" customBuiltin="1"/>
    <cellStyle name="Warning Text 2" xfId="63" xr:uid="{00000000-0005-0000-0000-00000C190000}"/>
    <cellStyle name="Warning Text 2 2" xfId="2597" xr:uid="{00000000-0005-0000-0000-00000D190000}"/>
    <cellStyle name="Warning Text 2 3" xfId="5279" xr:uid="{00000000-0005-0000-0000-00000E190000}"/>
    <cellStyle name="Warning Text 2 4" xfId="380" xr:uid="{00000000-0005-0000-0000-00000F190000}"/>
    <cellStyle name="Warning Text 3" xfId="2663" xr:uid="{00000000-0005-0000-0000-000010190000}"/>
    <cellStyle name="Warning Text 4" xfId="5194" xr:uid="{00000000-0005-0000-0000-000011190000}"/>
    <cellStyle name="yellow" xfId="381" xr:uid="{00000000-0005-0000-0000-000012190000}"/>
    <cellStyle name="yellow 2" xfId="2598" xr:uid="{00000000-0005-0000-0000-000013190000}"/>
    <cellStyle name="yellow 3" xfId="5280" xr:uid="{00000000-0005-0000-0000-000014190000}"/>
  </cellStyles>
  <dxfs count="0"/>
  <tableStyles count="0" defaultTableStyle="TableStyleMedium2" defaultPivotStyle="PivotStyleLight16"/>
  <colors>
    <mruColors>
      <color rgb="FF0000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6</xdr:row>
      <xdr:rowOff>152400</xdr:rowOff>
    </xdr:from>
    <xdr:to>
      <xdr:col>5</xdr:col>
      <xdr:colOff>532727</xdr:colOff>
      <xdr:row>31</xdr:row>
      <xdr:rowOff>159567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61950" y="1476375"/>
          <a:ext cx="5390477" cy="5609524"/>
        </a:xfrm>
        <a:prstGeom prst="rect">
          <a:avLst/>
        </a:prstGeom>
      </xdr:spPr>
    </xdr:pic>
    <xdr:clientData/>
  </xdr:twoCellAnchor>
  <xdr:twoCellAnchor editAs="oneCell">
    <xdr:from>
      <xdr:col>5</xdr:col>
      <xdr:colOff>523875</xdr:colOff>
      <xdr:row>7</xdr:row>
      <xdr:rowOff>38100</xdr:rowOff>
    </xdr:from>
    <xdr:to>
      <xdr:col>14</xdr:col>
      <xdr:colOff>380333</xdr:colOff>
      <xdr:row>20</xdr:row>
      <xdr:rowOff>63785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5743575" y="1524000"/>
          <a:ext cx="5342858" cy="32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142875</xdr:rowOff>
    </xdr:from>
    <xdr:to>
      <xdr:col>10</xdr:col>
      <xdr:colOff>3257550</xdr:colOff>
      <xdr:row>9</xdr:row>
      <xdr:rowOff>123825</xdr:rowOff>
    </xdr:to>
    <xdr:sp macro="" textlink="">
      <xdr:nvSpPr>
        <xdr:cNvPr id="9217" name="Rectangle 1">
          <a:extLst>
            <a:ext uri="{FF2B5EF4-FFF2-40B4-BE49-F238E27FC236}">
              <a16:creationId xmlns:a16="http://schemas.microsoft.com/office/drawing/2014/main" id="{00000000-0008-0000-0300-000001240000}"/>
            </a:ext>
          </a:extLst>
        </xdr:cNvPr>
        <xdr:cNvSpPr>
          <a:spLocks noChangeArrowheads="1"/>
        </xdr:cNvSpPr>
      </xdr:nvSpPr>
      <xdr:spPr bwMode="auto">
        <a:xfrm>
          <a:off x="6524625" y="1657350"/>
          <a:ext cx="3228975" cy="1000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Important Note:  Report all mandatory costs for a freshman student.  This would include all freshman costs charged as a condition of enrollment.  Some academic service fees reported to the State Regents will become mandatory fees for the College Board because they are mandatory for all freshman students.</a:t>
          </a:r>
          <a:endParaRPr lang="en-US"/>
        </a:p>
      </xdr:txBody>
    </xdr:sp>
    <xdr:clientData/>
  </xdr:twoCellAnchor>
  <xdr:twoCellAnchor>
    <xdr:from>
      <xdr:col>10</xdr:col>
      <xdr:colOff>47625</xdr:colOff>
      <xdr:row>11</xdr:row>
      <xdr:rowOff>9525</xdr:rowOff>
    </xdr:from>
    <xdr:to>
      <xdr:col>10</xdr:col>
      <xdr:colOff>3257550</xdr:colOff>
      <xdr:row>14</xdr:row>
      <xdr:rowOff>19050</xdr:rowOff>
    </xdr:to>
    <xdr:sp macro="" textlink="">
      <xdr:nvSpPr>
        <xdr:cNvPr id="9231" name="Text Box 15">
          <a:extLst>
            <a:ext uri="{FF2B5EF4-FFF2-40B4-BE49-F238E27FC236}">
              <a16:creationId xmlns:a16="http://schemas.microsoft.com/office/drawing/2014/main" id="{00000000-0008-0000-0300-00000F240000}"/>
            </a:ext>
          </a:extLst>
        </xdr:cNvPr>
        <xdr:cNvSpPr txBox="1">
          <a:spLocks noChangeArrowheads="1"/>
        </xdr:cNvSpPr>
      </xdr:nvSpPr>
      <xdr:spPr bwMode="auto">
        <a:xfrm>
          <a:off x="6543675" y="2781300"/>
          <a:ext cx="3209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The costs of academic service fees and costs of books are not reported to the College Board .</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106680</xdr:colOff>
      <xdr:row>34</xdr:row>
      <xdr:rowOff>45720</xdr:rowOff>
    </xdr:from>
    <xdr:to>
      <xdr:col>8</xdr:col>
      <xdr:colOff>655320</xdr:colOff>
      <xdr:row>38</xdr:row>
      <xdr:rowOff>106680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309360" y="6682740"/>
          <a:ext cx="2705100" cy="1242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FF"/>
              </a:solidFill>
              <a:effectLst/>
              <a:uLnTx/>
              <a:uFillTx/>
              <a:latin typeface="+mn-lt"/>
              <a:ea typeface="+mn-ea"/>
              <a:cs typeface="+mn-cs"/>
            </a:rPr>
            <a:t>NOTE:  If your institution has no dormitories report the cost of apartments, cells C31 and D31 for apartment charges and C32 and D32 for board charges in the worksheet named "College Board Cost Data" in cells E96, F96, E97 and F97.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L57"/>
  <sheetViews>
    <sheetView showGridLines="0" topLeftCell="A29" zoomScaleNormal="100" workbookViewId="0">
      <selection activeCell="D31" sqref="D31"/>
    </sheetView>
  </sheetViews>
  <sheetFormatPr defaultRowHeight="15"/>
  <cols>
    <col min="1" max="1" width="8.140625" customWidth="1"/>
    <col min="2" max="2" width="106.28515625" customWidth="1"/>
    <col min="3" max="3" width="3.85546875" customWidth="1"/>
    <col min="4" max="4" width="26.28515625" customWidth="1"/>
  </cols>
  <sheetData>
    <row r="2" spans="1:4" ht="24" hidden="1" customHeight="1">
      <c r="A2" s="195">
        <v>38873</v>
      </c>
      <c r="B2" s="196" t="s">
        <v>116</v>
      </c>
    </row>
    <row r="3" spans="1:4" ht="25.5" hidden="1">
      <c r="A3" s="196">
        <v>1</v>
      </c>
      <c r="B3" s="196" t="s">
        <v>356</v>
      </c>
    </row>
    <row r="4" spans="1:4" ht="25.5" hidden="1">
      <c r="A4" s="197">
        <v>2</v>
      </c>
      <c r="B4" s="197" t="s">
        <v>428</v>
      </c>
    </row>
    <row r="5" spans="1:4" ht="25.5" hidden="1">
      <c r="A5" s="197">
        <v>3</v>
      </c>
      <c r="B5" s="197" t="s">
        <v>357</v>
      </c>
    </row>
    <row r="6" spans="1:4" hidden="1">
      <c r="A6" s="197">
        <v>4</v>
      </c>
      <c r="B6" s="197" t="s">
        <v>358</v>
      </c>
    </row>
    <row r="7" spans="1:4" hidden="1">
      <c r="A7" s="330"/>
      <c r="B7" s="330"/>
    </row>
    <row r="8" spans="1:4" hidden="1">
      <c r="A8" s="330"/>
      <c r="B8" s="330"/>
    </row>
    <row r="9" spans="1:4">
      <c r="A9" s="330"/>
      <c r="B9" s="330"/>
    </row>
    <row r="10" spans="1:4" ht="16.5">
      <c r="A10" s="336" t="s">
        <v>420</v>
      </c>
      <c r="B10" s="335"/>
    </row>
    <row r="11" spans="1:4" ht="16.5">
      <c r="A11" s="336"/>
      <c r="B11" s="335"/>
    </row>
    <row r="12" spans="1:4" ht="49.15" customHeight="1">
      <c r="A12" s="816"/>
      <c r="B12" s="817" t="s">
        <v>273</v>
      </c>
    </row>
    <row r="13" spans="1:4" ht="47.25">
      <c r="B13" s="747" t="s">
        <v>359</v>
      </c>
      <c r="D13" s="539"/>
    </row>
    <row r="14" spans="1:4" ht="16.5" thickBot="1">
      <c r="A14" t="s">
        <v>282</v>
      </c>
      <c r="B14" s="848"/>
      <c r="D14" s="539"/>
    </row>
    <row r="15" spans="1:4" ht="33.75" customHeight="1" thickBot="1">
      <c r="A15" s="593" t="s">
        <v>281</v>
      </c>
      <c r="B15" s="845" t="s">
        <v>422</v>
      </c>
    </row>
    <row r="16" spans="1:4" ht="16.5" thickBot="1">
      <c r="A16" s="593"/>
      <c r="B16" s="193"/>
    </row>
    <row r="17" spans="1:12" ht="307.5" customHeight="1" thickBot="1">
      <c r="A17" s="311">
        <v>3</v>
      </c>
      <c r="B17" s="847" t="s">
        <v>425</v>
      </c>
    </row>
    <row r="18" spans="1:12" ht="16.5" thickBot="1">
      <c r="A18" s="311"/>
      <c r="B18" s="595"/>
    </row>
    <row r="19" spans="1:12" ht="180" customHeight="1" thickBot="1">
      <c r="A19" s="311">
        <v>4</v>
      </c>
      <c r="B19" s="847" t="s">
        <v>427</v>
      </c>
      <c r="C19" s="202"/>
      <c r="D19" s="202"/>
      <c r="E19" s="202"/>
      <c r="F19" s="202"/>
      <c r="G19" s="202"/>
      <c r="H19" s="202"/>
      <c r="I19" s="202"/>
      <c r="J19" s="202"/>
      <c r="K19" s="202"/>
      <c r="L19" s="202"/>
    </row>
    <row r="20" spans="1:12" ht="16.5" thickBot="1">
      <c r="A20" s="311"/>
      <c r="B20" s="595"/>
      <c r="C20" s="202"/>
      <c r="D20" s="202"/>
      <c r="E20" s="202"/>
      <c r="F20" s="202"/>
      <c r="G20" s="202"/>
      <c r="H20" s="202"/>
      <c r="I20" s="202"/>
      <c r="J20" s="202"/>
      <c r="K20" s="202"/>
      <c r="L20" s="202"/>
    </row>
    <row r="21" spans="1:12" ht="168.75" customHeight="1" thickBot="1">
      <c r="A21" s="311" t="s">
        <v>283</v>
      </c>
      <c r="B21" s="846" t="s">
        <v>368</v>
      </c>
      <c r="C21" s="202"/>
      <c r="D21" s="202"/>
      <c r="E21" s="202"/>
      <c r="F21" s="202"/>
      <c r="G21" s="202"/>
      <c r="H21" s="202"/>
      <c r="I21" s="202"/>
      <c r="J21" s="202"/>
      <c r="K21" s="202"/>
      <c r="L21" s="202"/>
    </row>
    <row r="22" spans="1:12" ht="16.5" thickBot="1">
      <c r="A22" s="311"/>
      <c r="B22" s="203"/>
      <c r="C22" s="202"/>
      <c r="D22" s="202"/>
      <c r="E22" s="202"/>
      <c r="F22" s="202"/>
      <c r="G22" s="202"/>
      <c r="H22" s="202"/>
      <c r="I22" s="202"/>
      <c r="J22" s="202"/>
      <c r="K22" s="202"/>
      <c r="L22" s="202"/>
    </row>
    <row r="23" spans="1:12" ht="165" customHeight="1" thickBot="1">
      <c r="A23" s="593" t="s">
        <v>284</v>
      </c>
      <c r="B23" s="845" t="s">
        <v>426</v>
      </c>
    </row>
    <row r="24" spans="1:12" ht="12" customHeight="1" thickBot="1">
      <c r="A24" s="311"/>
      <c r="B24" s="193"/>
    </row>
    <row r="25" spans="1:12" ht="79.5" thickBot="1">
      <c r="A25" s="311">
        <v>10</v>
      </c>
      <c r="B25" s="849" t="s">
        <v>369</v>
      </c>
    </row>
    <row r="26" spans="1:12" ht="16.5" thickBot="1">
      <c r="A26" s="312"/>
      <c r="B26" s="193"/>
    </row>
    <row r="27" spans="1:12" ht="409.5" customHeight="1" thickBot="1">
      <c r="A27" s="311">
        <v>11</v>
      </c>
      <c r="B27" s="847" t="s">
        <v>423</v>
      </c>
      <c r="D27" s="834"/>
      <c r="E27" s="822"/>
    </row>
    <row r="28" spans="1:12" ht="16.5" thickBot="1">
      <c r="A28" s="311"/>
      <c r="B28" s="595"/>
      <c r="D28" s="822"/>
      <c r="E28" s="822"/>
    </row>
    <row r="29" spans="1:12" ht="366" customHeight="1" thickBot="1">
      <c r="A29" s="311">
        <v>12</v>
      </c>
      <c r="B29" s="850" t="s">
        <v>430</v>
      </c>
    </row>
    <row r="30" spans="1:12" ht="16.5" thickBot="1">
      <c r="A30" s="312"/>
      <c r="B30" s="193"/>
    </row>
    <row r="31" spans="1:12" ht="168" customHeight="1" thickBot="1">
      <c r="A31" s="311">
        <v>13</v>
      </c>
      <c r="B31" s="849" t="s">
        <v>424</v>
      </c>
    </row>
    <row r="32" spans="1:12" ht="12" customHeight="1">
      <c r="A32" s="311"/>
      <c r="B32" s="595"/>
    </row>
    <row r="33" spans="1:2" ht="5.25" customHeight="1">
      <c r="A33" s="312"/>
      <c r="B33" s="193"/>
    </row>
    <row r="34" spans="1:2" ht="62.25" customHeight="1">
      <c r="A34" s="312"/>
      <c r="B34" s="890" t="s">
        <v>421</v>
      </c>
    </row>
    <row r="35" spans="1:2" ht="8.25" customHeight="1">
      <c r="A35" s="312"/>
      <c r="B35" s="194"/>
    </row>
    <row r="36" spans="1:2">
      <c r="A36" s="312"/>
    </row>
    <row r="37" spans="1:2">
      <c r="A37" s="312"/>
      <c r="B37" s="194"/>
    </row>
    <row r="38" spans="1:2">
      <c r="A38" s="312"/>
      <c r="B38" s="194"/>
    </row>
    <row r="39" spans="1:2">
      <c r="A39" s="194"/>
      <c r="B39" s="194"/>
    </row>
    <row r="40" spans="1:2">
      <c r="A40" s="194"/>
      <c r="B40" s="194"/>
    </row>
    <row r="41" spans="1:2">
      <c r="A41" s="194"/>
      <c r="B41" s="194"/>
    </row>
    <row r="42" spans="1:2">
      <c r="A42" s="83"/>
      <c r="B42" s="194"/>
    </row>
    <row r="43" spans="1:2">
      <c r="A43" s="83"/>
      <c r="B43" s="83"/>
    </row>
    <row r="44" spans="1:2">
      <c r="B44" s="83"/>
    </row>
    <row r="57" spans="2:2">
      <c r="B57" s="239"/>
    </row>
  </sheetData>
  <phoneticPr fontId="0" type="noConversion"/>
  <printOptions horizontalCentered="1" verticalCentered="1"/>
  <pageMargins left="0" right="0" top="0.25" bottom="0.5" header="0.25" footer="0.25"/>
  <pageSetup scale="93" fitToHeight="0" orientation="portrait" r:id="rId1"/>
  <headerFooter alignWithMargins="0">
    <oddFooter>&amp;L&amp;8Printed:  &amp;D  &amp;T
&amp;Z&amp;F  &amp;A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F126"/>
  <sheetViews>
    <sheetView showGridLines="0" view="pageBreakPreview" zoomScale="130" zoomScaleNormal="100" zoomScaleSheetLayoutView="130" workbookViewId="0">
      <selection activeCell="A8" sqref="A8:K8"/>
    </sheetView>
  </sheetViews>
  <sheetFormatPr defaultRowHeight="15"/>
  <cols>
    <col min="1" max="1" width="1.5703125" customWidth="1"/>
    <col min="3" max="3" width="13.140625" customWidth="1"/>
    <col min="4" max="4" width="23"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42578125" customWidth="1"/>
    <col min="16" max="32" width="11.42578125" customWidth="1"/>
  </cols>
  <sheetData>
    <row r="1" spans="1:13">
      <c r="B1" s="379" t="s">
        <v>210</v>
      </c>
      <c r="C1" s="335"/>
      <c r="D1" s="335"/>
      <c r="E1" s="335"/>
      <c r="F1" s="335"/>
      <c r="G1" s="335"/>
      <c r="H1" s="335"/>
      <c r="I1" s="335"/>
      <c r="J1" s="335"/>
    </row>
    <row r="2" spans="1:13">
      <c r="B2" s="379" t="s">
        <v>446</v>
      </c>
      <c r="C2" s="335"/>
      <c r="D2" s="335"/>
      <c r="E2" s="335"/>
      <c r="F2" s="335"/>
      <c r="G2" s="335"/>
      <c r="H2" s="335"/>
      <c r="I2" s="335"/>
      <c r="J2" s="335"/>
    </row>
    <row r="3" spans="1:13">
      <c r="B3" s="335"/>
      <c r="C3" s="335"/>
      <c r="D3" s="335"/>
      <c r="E3" s="335"/>
      <c r="F3" s="335"/>
      <c r="G3" s="335"/>
      <c r="H3" s="335"/>
      <c r="I3" s="335"/>
      <c r="J3" s="335"/>
    </row>
    <row r="4" spans="1:13" ht="15" customHeight="1">
      <c r="A4" s="1023" t="s">
        <v>0</v>
      </c>
      <c r="B4" s="1023"/>
      <c r="C4" s="1124">
        <f>'1 - College Board Cost Data'!C3:E3</f>
        <v>0</v>
      </c>
      <c r="D4" s="1124"/>
      <c r="E4" s="1125"/>
      <c r="F4" s="41" t="s">
        <v>1</v>
      </c>
      <c r="G4" s="1001"/>
      <c r="H4" s="1001"/>
      <c r="I4" s="1001"/>
      <c r="J4" s="1001"/>
      <c r="K4" s="1"/>
    </row>
    <row r="5" spans="1:13">
      <c r="A5" s="1123"/>
      <c r="B5" s="1123"/>
      <c r="C5" s="27"/>
      <c r="D5" s="27"/>
      <c r="E5" s="27"/>
      <c r="F5" s="41" t="s">
        <v>2</v>
      </c>
      <c r="G5" s="1122"/>
      <c r="H5" s="1122"/>
      <c r="I5" s="1122"/>
      <c r="J5" s="1122"/>
      <c r="K5" s="1"/>
    </row>
    <row r="6" spans="1:13" ht="6.75" customHeight="1">
      <c r="A6" s="1"/>
      <c r="B6" s="1"/>
      <c r="C6" s="1"/>
      <c r="D6" s="1"/>
      <c r="E6" s="1"/>
      <c r="F6" s="1"/>
      <c r="G6" s="1"/>
      <c r="H6" s="1"/>
      <c r="I6" s="1"/>
      <c r="J6" s="1"/>
      <c r="K6" s="1"/>
    </row>
    <row r="7" spans="1:13" ht="15" customHeight="1">
      <c r="A7" s="1182" t="s">
        <v>75</v>
      </c>
      <c r="B7" s="1182"/>
      <c r="C7" s="1182"/>
      <c r="D7" s="1182"/>
      <c r="E7" s="1182"/>
      <c r="F7" s="1182"/>
      <c r="G7" s="1182"/>
      <c r="H7" s="1182"/>
      <c r="I7" s="1182"/>
      <c r="J7" s="1183"/>
      <c r="K7" s="2"/>
    </row>
    <row r="8" spans="1:13" ht="42.75" customHeight="1">
      <c r="A8" s="1003" t="s">
        <v>348</v>
      </c>
      <c r="B8" s="1171"/>
      <c r="C8" s="1171"/>
      <c r="D8" s="1171"/>
      <c r="E8" s="1171"/>
      <c r="F8" s="1171"/>
      <c r="G8" s="1171"/>
      <c r="H8" s="1171"/>
      <c r="I8" s="1171"/>
      <c r="J8" s="1172"/>
      <c r="K8" s="1173"/>
      <c r="M8" s="3"/>
    </row>
    <row r="9" spans="1:13" ht="15.75" customHeight="1">
      <c r="A9" s="211"/>
      <c r="B9" s="1174" t="s">
        <v>42</v>
      </c>
      <c r="C9" s="1174"/>
      <c r="D9" s="1175"/>
      <c r="E9" s="1184" t="s">
        <v>250</v>
      </c>
      <c r="F9" s="1185"/>
      <c r="G9" s="1184" t="s">
        <v>251</v>
      </c>
      <c r="H9" s="1185"/>
      <c r="I9" s="1184" t="s">
        <v>252</v>
      </c>
      <c r="J9" s="1185"/>
      <c r="K9" s="9"/>
      <c r="M9" s="603" t="s">
        <v>253</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21"/>
      <c r="M11" s="19"/>
    </row>
    <row r="12" spans="1:13">
      <c r="A12" s="10"/>
      <c r="B12" s="996" t="s">
        <v>9</v>
      </c>
      <c r="C12" s="997"/>
      <c r="D12" s="997"/>
      <c r="E12" s="90"/>
      <c r="F12" s="91"/>
      <c r="G12" s="90"/>
      <c r="H12" s="91"/>
      <c r="I12" s="90"/>
      <c r="J12" s="91"/>
      <c r="K12" s="9"/>
    </row>
    <row r="13" spans="1:13">
      <c r="A13" s="10"/>
      <c r="B13" s="1045" t="s">
        <v>20</v>
      </c>
      <c r="C13" s="1045"/>
      <c r="D13" s="1045"/>
      <c r="E13" s="92" t="s">
        <v>10</v>
      </c>
      <c r="F13" s="93"/>
      <c r="G13" s="92" t="s">
        <v>10</v>
      </c>
      <c r="H13" s="93"/>
      <c r="I13" s="92" t="s">
        <v>10</v>
      </c>
      <c r="J13" s="179"/>
      <c r="K13" s="9"/>
    </row>
    <row r="14" spans="1:13">
      <c r="A14" s="10"/>
      <c r="B14" s="1045" t="s">
        <v>72</v>
      </c>
      <c r="C14" s="1045"/>
      <c r="D14" s="1045"/>
      <c r="E14" s="92" t="s">
        <v>10</v>
      </c>
      <c r="F14" s="93"/>
      <c r="G14" s="92" t="s">
        <v>10</v>
      </c>
      <c r="H14" s="93"/>
      <c r="I14" s="92" t="s">
        <v>10</v>
      </c>
      <c r="J14" s="179"/>
      <c r="K14" s="9"/>
    </row>
    <row r="15" spans="1:13" ht="6" customHeight="1">
      <c r="A15" s="10"/>
      <c r="B15" s="1025"/>
      <c r="C15" s="1026"/>
      <c r="D15" s="1026"/>
      <c r="E15" s="39"/>
      <c r="F15" s="94"/>
      <c r="G15" s="105"/>
      <c r="H15" s="94"/>
      <c r="I15" s="105"/>
      <c r="J15" s="179"/>
      <c r="K15" s="9"/>
    </row>
    <row r="16" spans="1:13">
      <c r="A16" s="10"/>
      <c r="B16" s="1025" t="s">
        <v>293</v>
      </c>
      <c r="C16" s="1045"/>
      <c r="D16" s="1045"/>
      <c r="E16" s="92"/>
      <c r="F16" s="93"/>
      <c r="G16" s="106"/>
      <c r="H16" s="93"/>
      <c r="I16" s="106"/>
      <c r="J16" s="93"/>
      <c r="K16" s="15"/>
    </row>
    <row r="17" spans="1:13">
      <c r="A17" s="10"/>
      <c r="B17" s="1000" t="s">
        <v>139</v>
      </c>
      <c r="C17" s="1000"/>
      <c r="D17" s="1000"/>
      <c r="E17" s="92"/>
      <c r="F17" s="93"/>
      <c r="G17" s="106"/>
      <c r="H17" s="93"/>
      <c r="I17" s="106"/>
      <c r="J17" s="96"/>
      <c r="K17" s="15"/>
    </row>
    <row r="18" spans="1:13">
      <c r="A18" s="10"/>
      <c r="B18" s="1000" t="s">
        <v>91</v>
      </c>
      <c r="C18" s="1000"/>
      <c r="D18" s="1000"/>
      <c r="E18" s="95"/>
      <c r="F18" s="96"/>
      <c r="G18" s="107"/>
      <c r="H18" s="96"/>
      <c r="I18" s="108"/>
      <c r="J18" s="96"/>
      <c r="K18" s="15"/>
    </row>
    <row r="19" spans="1:13">
      <c r="A19" s="10"/>
      <c r="B19" s="1000" t="s">
        <v>207</v>
      </c>
      <c r="C19" s="1000"/>
      <c r="D19" s="1000"/>
      <c r="E19" s="95"/>
      <c r="F19" s="96"/>
      <c r="G19" s="107"/>
      <c r="H19" s="96"/>
      <c r="I19" s="108"/>
      <c r="J19" s="96"/>
      <c r="K19" s="15"/>
    </row>
    <row r="20" spans="1:13">
      <c r="A20" s="10"/>
      <c r="B20" s="1000" t="s">
        <v>170</v>
      </c>
      <c r="C20" s="1000"/>
      <c r="D20" s="1000"/>
      <c r="E20" s="39"/>
      <c r="F20" s="96"/>
      <c r="G20" s="108"/>
      <c r="H20" s="96"/>
      <c r="I20" s="108"/>
      <c r="J20" s="96"/>
      <c r="K20" s="15"/>
    </row>
    <row r="21" spans="1:13">
      <c r="A21" s="10"/>
      <c r="B21" s="1000" t="s">
        <v>13</v>
      </c>
      <c r="C21" s="1000"/>
      <c r="D21" s="1000"/>
      <c r="E21" s="39"/>
      <c r="F21" s="96"/>
      <c r="G21" s="108"/>
      <c r="H21" s="96"/>
      <c r="I21" s="108"/>
      <c r="J21" s="96"/>
      <c r="K21" s="15"/>
    </row>
    <row r="22" spans="1:13">
      <c r="A22" s="10"/>
      <c r="B22" s="1000" t="s">
        <v>89</v>
      </c>
      <c r="C22" s="1000"/>
      <c r="D22" s="1000"/>
      <c r="E22" s="39"/>
      <c r="F22" s="96"/>
      <c r="G22" s="108"/>
      <c r="H22" s="96"/>
      <c r="I22" s="108"/>
      <c r="J22" s="96"/>
      <c r="K22" s="15"/>
    </row>
    <row r="23" spans="1:13">
      <c r="A23" s="10"/>
      <c r="B23" s="1000" t="s">
        <v>173</v>
      </c>
      <c r="C23" s="1000"/>
      <c r="D23" s="1000"/>
      <c r="E23" s="39"/>
      <c r="F23" s="96"/>
      <c r="G23" s="108"/>
      <c r="H23" s="96"/>
      <c r="I23" s="108"/>
      <c r="J23" s="96"/>
      <c r="K23" s="15"/>
    </row>
    <row r="24" spans="1:13">
      <c r="A24" s="10"/>
      <c r="B24" s="1000" t="s">
        <v>12</v>
      </c>
      <c r="C24" s="1000"/>
      <c r="D24" s="1000"/>
      <c r="E24" s="39"/>
      <c r="F24" s="96"/>
      <c r="G24" s="108"/>
      <c r="H24" s="96"/>
      <c r="I24" s="108"/>
      <c r="J24" s="96"/>
      <c r="K24" s="15"/>
    </row>
    <row r="25" spans="1:13">
      <c r="A25" s="10"/>
      <c r="B25" s="1000" t="s">
        <v>169</v>
      </c>
      <c r="C25" s="1000"/>
      <c r="D25" s="1000"/>
      <c r="E25" s="39"/>
      <c r="F25" s="96"/>
      <c r="G25" s="108"/>
      <c r="H25" s="96"/>
      <c r="I25" s="108"/>
      <c r="J25" s="96"/>
      <c r="K25" s="15"/>
    </row>
    <row r="26" spans="1:13">
      <c r="A26" s="10"/>
      <c r="B26" s="1104" t="s">
        <v>217</v>
      </c>
      <c r="C26" s="1104"/>
      <c r="D26" s="1104"/>
      <c r="E26" s="39"/>
      <c r="F26" s="96"/>
      <c r="G26" s="108"/>
      <c r="H26" s="96"/>
      <c r="I26" s="108"/>
      <c r="J26" s="96"/>
      <c r="K26" s="15"/>
    </row>
    <row r="27" spans="1:13">
      <c r="A27" s="10"/>
      <c r="B27" s="1000" t="s">
        <v>90</v>
      </c>
      <c r="C27" s="1000"/>
      <c r="D27" s="1000"/>
      <c r="E27" s="39"/>
      <c r="F27" s="96"/>
      <c r="G27" s="108"/>
      <c r="H27" s="96"/>
      <c r="I27" s="108"/>
      <c r="J27" s="96"/>
      <c r="K27" s="15"/>
    </row>
    <row r="28" spans="1:13">
      <c r="A28" s="10"/>
      <c r="B28" s="1000" t="s">
        <v>88</v>
      </c>
      <c r="C28" s="1000"/>
      <c r="D28" s="1000"/>
      <c r="E28" s="39"/>
      <c r="F28" s="96"/>
      <c r="G28" s="108"/>
      <c r="H28" s="96"/>
      <c r="I28" s="108"/>
      <c r="J28" s="96"/>
      <c r="K28" s="15"/>
    </row>
    <row r="29" spans="1:13">
      <c r="A29" s="10"/>
      <c r="B29" s="1000" t="s">
        <v>97</v>
      </c>
      <c r="C29" s="1000"/>
      <c r="D29" s="1000"/>
      <c r="E29" s="39"/>
      <c r="F29" s="96"/>
      <c r="G29" s="108"/>
      <c r="H29" s="96"/>
      <c r="I29" s="108"/>
      <c r="J29" s="96"/>
      <c r="K29" s="15"/>
    </row>
    <row r="30" spans="1:13">
      <c r="A30" s="10"/>
      <c r="B30" s="999"/>
      <c r="C30" s="999"/>
      <c r="D30" s="999"/>
      <c r="E30" s="102"/>
      <c r="F30" s="96"/>
      <c r="G30" s="108"/>
      <c r="H30" s="96"/>
      <c r="I30" s="108"/>
      <c r="J30" s="96"/>
      <c r="K30" s="169"/>
      <c r="L30" s="19"/>
      <c r="M30" s="19"/>
    </row>
    <row r="31" spans="1:13">
      <c r="A31" s="10"/>
      <c r="B31" s="999"/>
      <c r="C31" s="999"/>
      <c r="D31" s="999"/>
      <c r="E31" s="102"/>
      <c r="F31" s="96"/>
      <c r="G31" s="108"/>
      <c r="H31" s="96"/>
      <c r="I31" s="108"/>
      <c r="J31" s="96"/>
      <c r="K31" s="169"/>
      <c r="L31" s="19"/>
      <c r="M31" s="19"/>
    </row>
    <row r="32" spans="1:13">
      <c r="A32" s="10"/>
      <c r="B32" s="999"/>
      <c r="C32" s="999"/>
      <c r="D32" s="999"/>
      <c r="E32" s="102"/>
      <c r="F32" s="104"/>
      <c r="G32" s="110"/>
      <c r="H32" s="104"/>
      <c r="I32" s="110"/>
      <c r="J32" s="104"/>
      <c r="K32" s="169"/>
      <c r="L32" s="19"/>
      <c r="M32" s="19"/>
    </row>
    <row r="33" spans="1:13" ht="12" customHeight="1">
      <c r="A33" s="10"/>
      <c r="B33" s="999"/>
      <c r="C33" s="999"/>
      <c r="D33" s="999"/>
      <c r="E33" s="102"/>
      <c r="F33" s="104"/>
      <c r="G33" s="110"/>
      <c r="H33" s="104"/>
      <c r="I33" s="110"/>
      <c r="J33" s="104"/>
      <c r="K33" s="169"/>
      <c r="L33" s="19"/>
      <c r="M33" s="19"/>
    </row>
    <row r="34" spans="1:13" ht="12" customHeight="1">
      <c r="A34" s="10"/>
      <c r="B34" s="1186"/>
      <c r="C34" s="1186"/>
      <c r="D34" s="1186"/>
      <c r="E34" s="170"/>
      <c r="F34" s="171"/>
      <c r="G34" s="172"/>
      <c r="H34" s="171"/>
      <c r="I34" s="172"/>
      <c r="J34" s="171"/>
      <c r="K34" s="169"/>
      <c r="L34" s="19"/>
      <c r="M34" s="19"/>
    </row>
    <row r="35" spans="1:13">
      <c r="A35" s="10"/>
      <c r="B35" s="1046" t="s">
        <v>100</v>
      </c>
      <c r="C35" s="1046"/>
      <c r="D35" s="1046"/>
      <c r="E35" s="173" t="s">
        <v>10</v>
      </c>
      <c r="F35" s="174">
        <f>SUM(F17:F34)</f>
        <v>0</v>
      </c>
      <c r="G35" s="175" t="s">
        <v>10</v>
      </c>
      <c r="H35" s="174">
        <f>SUM(H17:H34)</f>
        <v>0</v>
      </c>
      <c r="I35" s="175" t="s">
        <v>10</v>
      </c>
      <c r="J35" s="174">
        <f>SUM(J17:J34)</f>
        <v>0</v>
      </c>
      <c r="K35" s="169"/>
      <c r="L35" s="19"/>
      <c r="M35" s="19"/>
    </row>
    <row r="36" spans="1:13">
      <c r="A36" s="10"/>
      <c r="B36" s="1024" t="s">
        <v>299</v>
      </c>
      <c r="C36" s="999"/>
      <c r="D36" s="999"/>
      <c r="E36" s="176"/>
      <c r="F36" s="177"/>
      <c r="G36" s="178"/>
      <c r="H36" s="177"/>
      <c r="I36" s="178"/>
      <c r="J36" s="177"/>
      <c r="K36" s="169"/>
      <c r="L36" s="19"/>
      <c r="M36" s="19"/>
    </row>
    <row r="37" spans="1:13">
      <c r="A37" s="10"/>
      <c r="B37" s="999" t="s">
        <v>94</v>
      </c>
      <c r="C37" s="999"/>
      <c r="D37" s="999"/>
      <c r="E37" s="176"/>
      <c r="F37" s="93"/>
      <c r="G37" s="109"/>
      <c r="H37" s="93"/>
      <c r="I37" s="109"/>
      <c r="J37" s="93"/>
      <c r="K37" s="169"/>
      <c r="L37" s="19"/>
      <c r="M37" s="491"/>
    </row>
    <row r="38" spans="1:13">
      <c r="A38" s="10"/>
      <c r="B38" s="999" t="s">
        <v>173</v>
      </c>
      <c r="C38" s="999"/>
      <c r="D38" s="999"/>
      <c r="E38" s="102"/>
      <c r="F38" s="96"/>
      <c r="G38" s="108"/>
      <c r="H38" s="96"/>
      <c r="I38" s="108"/>
      <c r="J38" s="96"/>
      <c r="K38" s="169"/>
      <c r="L38" s="19"/>
      <c r="M38" s="19"/>
    </row>
    <row r="39" spans="1:13">
      <c r="A39" s="10"/>
      <c r="B39" s="999" t="s">
        <v>95</v>
      </c>
      <c r="C39" s="999"/>
      <c r="D39" s="999"/>
      <c r="E39" s="102"/>
      <c r="F39" s="96"/>
      <c r="G39" s="108"/>
      <c r="H39" s="96"/>
      <c r="I39" s="108"/>
      <c r="J39" s="96"/>
      <c r="K39" s="169"/>
      <c r="L39" s="19"/>
      <c r="M39" s="19"/>
    </row>
    <row r="40" spans="1:13">
      <c r="A40" s="10"/>
      <c r="B40" s="1000" t="s">
        <v>96</v>
      </c>
      <c r="C40" s="1000"/>
      <c r="D40" s="1027"/>
      <c r="E40" s="102"/>
      <c r="F40" s="96"/>
      <c r="G40" s="108"/>
      <c r="H40" s="96"/>
      <c r="I40" s="108"/>
      <c r="J40" s="96"/>
      <c r="K40" s="169"/>
      <c r="L40" s="19"/>
      <c r="M40" s="19"/>
    </row>
    <row r="41" spans="1:13">
      <c r="A41" s="10"/>
      <c r="B41" s="1000" t="s">
        <v>134</v>
      </c>
      <c r="C41" s="1000"/>
      <c r="D41" s="1027"/>
      <c r="E41" s="102"/>
      <c r="F41" s="96"/>
      <c r="G41" s="108"/>
      <c r="H41" s="96"/>
      <c r="I41" s="108"/>
      <c r="J41" s="96"/>
      <c r="K41" s="169"/>
      <c r="L41" s="19"/>
      <c r="M41" s="19"/>
    </row>
    <row r="42" spans="1:13">
      <c r="A42" s="10"/>
      <c r="B42" s="1000" t="s">
        <v>54</v>
      </c>
      <c r="C42" s="1000"/>
      <c r="D42" s="1027"/>
      <c r="E42" s="102"/>
      <c r="F42" s="96"/>
      <c r="G42" s="110"/>
      <c r="H42" s="96"/>
      <c r="I42" s="110"/>
      <c r="J42" s="96"/>
      <c r="K42" s="169"/>
      <c r="L42" s="19"/>
      <c r="M42" s="19"/>
    </row>
    <row r="43" spans="1:13">
      <c r="A43" s="10"/>
      <c r="B43" s="1000" t="s">
        <v>11</v>
      </c>
      <c r="C43" s="1000"/>
      <c r="D43" s="1027"/>
      <c r="E43" s="102"/>
      <c r="F43" s="96"/>
      <c r="G43" s="110"/>
      <c r="H43" s="96"/>
      <c r="I43" s="110"/>
      <c r="J43" s="96"/>
      <c r="K43" s="169"/>
      <c r="L43" s="19"/>
      <c r="M43" s="19"/>
    </row>
    <row r="44" spans="1:13">
      <c r="A44" s="10"/>
      <c r="B44" s="1000" t="s">
        <v>92</v>
      </c>
      <c r="C44" s="1000"/>
      <c r="D44" s="1027"/>
      <c r="E44" s="103"/>
      <c r="F44" s="104"/>
      <c r="G44" s="110"/>
      <c r="H44" s="104"/>
      <c r="I44" s="110"/>
      <c r="J44" s="104"/>
      <c r="K44" s="169"/>
      <c r="L44" s="19"/>
      <c r="M44" s="19"/>
    </row>
    <row r="45" spans="1:13">
      <c r="A45" s="10"/>
      <c r="B45" s="1000" t="s">
        <v>71</v>
      </c>
      <c r="C45" s="1000"/>
      <c r="D45" s="1027"/>
      <c r="E45" s="103"/>
      <c r="F45" s="104"/>
      <c r="G45" s="110"/>
      <c r="H45" s="104"/>
      <c r="I45" s="110"/>
      <c r="J45" s="104"/>
      <c r="K45" s="169"/>
      <c r="L45" s="19"/>
      <c r="M45" s="19"/>
    </row>
    <row r="46" spans="1:13">
      <c r="A46" s="10"/>
      <c r="B46" s="1000" t="s">
        <v>93</v>
      </c>
      <c r="C46" s="1000"/>
      <c r="D46" s="1027"/>
      <c r="E46" s="103"/>
      <c r="F46" s="104"/>
      <c r="G46" s="110"/>
      <c r="H46" s="104"/>
      <c r="I46" s="110"/>
      <c r="J46" s="104"/>
      <c r="K46" s="169"/>
      <c r="L46" s="19"/>
      <c r="M46" s="19"/>
    </row>
    <row r="47" spans="1:13">
      <c r="A47" s="10"/>
      <c r="B47" s="1000" t="s">
        <v>172</v>
      </c>
      <c r="C47" s="1026"/>
      <c r="D47" s="1064"/>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9"/>
      <c r="C49" s="999"/>
      <c r="D49" s="999"/>
      <c r="E49" s="102"/>
      <c r="F49" s="104"/>
      <c r="G49" s="110"/>
      <c r="H49" s="104"/>
      <c r="I49" s="110"/>
      <c r="J49" s="104"/>
      <c r="K49" s="169"/>
      <c r="L49" s="19"/>
      <c r="M49" s="19"/>
    </row>
    <row r="50" spans="1:13" ht="12" customHeight="1">
      <c r="A50" s="10"/>
      <c r="B50" s="999"/>
      <c r="C50" s="999"/>
      <c r="D50" s="999"/>
      <c r="E50" s="102"/>
      <c r="F50" s="104"/>
      <c r="G50" s="110"/>
      <c r="H50" s="104"/>
      <c r="I50" s="110"/>
      <c r="J50" s="104"/>
      <c r="K50" s="169"/>
      <c r="L50" s="19"/>
      <c r="M50" s="19"/>
    </row>
    <row r="51" spans="1:13" ht="12" customHeight="1">
      <c r="A51" s="10"/>
      <c r="B51" s="999"/>
      <c r="C51" s="999"/>
      <c r="D51" s="999"/>
      <c r="E51" s="102"/>
      <c r="F51" s="104"/>
      <c r="G51" s="110"/>
      <c r="H51" s="104"/>
      <c r="I51" s="110"/>
      <c r="J51" s="104"/>
      <c r="K51" s="169"/>
      <c r="L51" s="19"/>
      <c r="M51" s="19"/>
    </row>
    <row r="52" spans="1:13" ht="12" customHeight="1">
      <c r="A52" s="10"/>
      <c r="B52" s="999"/>
      <c r="C52" s="999"/>
      <c r="D52" s="999"/>
      <c r="E52" s="102"/>
      <c r="F52" s="104"/>
      <c r="G52" s="110"/>
      <c r="H52" s="104"/>
      <c r="I52" s="110"/>
      <c r="J52" s="104"/>
      <c r="K52" s="169"/>
      <c r="L52" s="19"/>
      <c r="M52" s="19"/>
    </row>
    <row r="53" spans="1:13">
      <c r="A53" s="10"/>
      <c r="B53" s="1180" t="s">
        <v>99</v>
      </c>
      <c r="C53" s="1180"/>
      <c r="D53" s="1180"/>
      <c r="E53" s="206" t="s">
        <v>10</v>
      </c>
      <c r="F53" s="104">
        <f>SUM(F37:F52)</f>
        <v>0</v>
      </c>
      <c r="G53" s="209" t="s">
        <v>10</v>
      </c>
      <c r="H53" s="104">
        <f>SUM(H37:H52)</f>
        <v>0</v>
      </c>
      <c r="I53" s="110" t="s">
        <v>10</v>
      </c>
      <c r="J53" s="104">
        <f>SUM(J37:J52)</f>
        <v>0</v>
      </c>
      <c r="K53" s="169"/>
      <c r="L53" s="19"/>
      <c r="M53" s="19"/>
    </row>
    <row r="54" spans="1:13">
      <c r="A54" s="10"/>
      <c r="B54" s="1181" t="s">
        <v>73</v>
      </c>
      <c r="C54" s="1181"/>
      <c r="D54" s="1181"/>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32" t="s">
        <v>452</v>
      </c>
      <c r="C58" s="1033"/>
      <c r="D58" s="1033"/>
      <c r="E58" s="1033"/>
      <c r="F58" s="1033"/>
      <c r="G58" s="1033"/>
      <c r="H58" s="1033"/>
      <c r="I58" s="1033"/>
      <c r="J58" s="1033"/>
      <c r="K58" s="15"/>
      <c r="L58" s="19"/>
      <c r="M58" s="21"/>
    </row>
    <row r="59" spans="1:13" ht="12.75" customHeight="1">
      <c r="A59" s="10"/>
      <c r="B59" s="1032" t="s">
        <v>453</v>
      </c>
      <c r="C59" s="1033"/>
      <c r="D59" s="1033"/>
      <c r="E59" s="1033"/>
      <c r="F59" s="1033"/>
      <c r="G59" s="1033"/>
      <c r="H59" s="1033"/>
      <c r="I59" s="1033"/>
      <c r="J59" s="1033"/>
      <c r="K59" s="15"/>
      <c r="L59" s="19"/>
      <c r="M59" s="21"/>
    </row>
    <row r="60" spans="1:13">
      <c r="A60" s="1035" t="s">
        <v>14</v>
      </c>
      <c r="B60" s="1036"/>
      <c r="C60" s="1036"/>
      <c r="D60" s="1036"/>
      <c r="E60" s="1036"/>
      <c r="F60" s="1036"/>
      <c r="G60" s="1036"/>
      <c r="H60" s="1036"/>
      <c r="I60" s="1036"/>
      <c r="J60" s="1036"/>
      <c r="K60" s="26"/>
      <c r="L60" s="19"/>
      <c r="M60" s="21"/>
    </row>
    <row r="61" spans="1:13" ht="9" customHeight="1">
      <c r="A61" s="24"/>
      <c r="B61" s="1034"/>
      <c r="C61" s="1022"/>
      <c r="D61" s="1022"/>
      <c r="E61" s="1022"/>
      <c r="F61" s="1022"/>
      <c r="G61" s="1022"/>
      <c r="H61" s="1022"/>
      <c r="I61" s="1022"/>
      <c r="J61" s="102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c r="A64" s="27"/>
      <c r="B64" s="1"/>
      <c r="C64" s="1"/>
      <c r="D64" s="1"/>
      <c r="E64" s="1"/>
      <c r="F64" s="28" t="s">
        <v>0</v>
      </c>
      <c r="G64" s="1053"/>
      <c r="H64" s="1053"/>
      <c r="I64" s="1200"/>
      <c r="J64" s="1200"/>
    </row>
    <row r="65" spans="1:13" ht="14.25" customHeight="1">
      <c r="A65" s="1"/>
      <c r="B65" s="1"/>
      <c r="C65" s="1"/>
      <c r="D65" s="1"/>
      <c r="E65" s="1"/>
      <c r="F65" s="1"/>
      <c r="G65" s="1"/>
      <c r="H65" s="1"/>
      <c r="I65" s="1"/>
    </row>
    <row r="66" spans="1:13" ht="16.5" customHeight="1">
      <c r="A66" s="1146" t="s">
        <v>98</v>
      </c>
      <c r="B66" s="1147"/>
      <c r="C66" s="1147"/>
      <c r="D66" s="1147"/>
      <c r="E66" s="1147"/>
      <c r="F66" s="1147"/>
      <c r="G66" s="1147"/>
      <c r="H66" s="1147"/>
      <c r="I66" s="1147"/>
      <c r="J66" s="1145"/>
    </row>
    <row r="67" spans="1:13" ht="6" customHeight="1">
      <c r="A67" s="124"/>
      <c r="B67" s="55"/>
      <c r="C67" s="55"/>
      <c r="D67" s="55"/>
      <c r="E67" s="55"/>
      <c r="F67" s="55"/>
      <c r="G67" s="55"/>
      <c r="H67" s="55"/>
      <c r="I67" s="55"/>
      <c r="J67" s="47"/>
    </row>
    <row r="68" spans="1:13" ht="15.75">
      <c r="A68" s="29"/>
      <c r="B68" s="1133" t="s">
        <v>87</v>
      </c>
      <c r="C68" s="1144"/>
      <c r="D68" s="1144"/>
      <c r="E68" s="1144"/>
      <c r="F68" s="1144"/>
      <c r="G68" s="1144"/>
      <c r="H68" s="1144"/>
      <c r="I68" s="1201"/>
      <c r="J68" s="1145"/>
    </row>
    <row r="69" spans="1:13" ht="17.25" customHeight="1">
      <c r="A69" s="10"/>
      <c r="B69" s="143" t="s">
        <v>349</v>
      </c>
      <c r="C69" s="131"/>
      <c r="D69" s="131"/>
      <c r="E69" s="131"/>
      <c r="F69" s="131"/>
      <c r="G69" s="131"/>
      <c r="H69" s="131"/>
      <c r="I69" s="131"/>
      <c r="J69" s="132"/>
    </row>
    <row r="70" spans="1:13">
      <c r="A70" s="10"/>
      <c r="B70" s="13"/>
      <c r="C70" s="13"/>
      <c r="D70" s="13"/>
      <c r="E70" s="1189"/>
      <c r="F70" s="1190"/>
      <c r="G70" s="1189"/>
      <c r="H70" s="1190"/>
      <c r="I70" s="1189"/>
      <c r="J70" s="1199"/>
    </row>
    <row r="71" spans="1:13" ht="15.75">
      <c r="A71" s="10"/>
      <c r="B71" s="13"/>
      <c r="C71" s="576" t="s">
        <v>60</v>
      </c>
      <c r="D71" s="574"/>
      <c r="E71" s="1176" t="str">
        <f>E9</f>
        <v>A</v>
      </c>
      <c r="F71" s="1177"/>
      <c r="G71" s="1176" t="str">
        <f>G9</f>
        <v>B</v>
      </c>
      <c r="H71" s="1177"/>
      <c r="I71" s="1176" t="str">
        <f>I9</f>
        <v>C</v>
      </c>
      <c r="J71" s="1191"/>
    </row>
    <row r="72" spans="1:13" ht="16.5" customHeight="1">
      <c r="A72" s="10"/>
      <c r="B72" s="7"/>
      <c r="C72" s="577" t="s">
        <v>84</v>
      </c>
      <c r="D72" s="133"/>
      <c r="E72" s="714" t="s">
        <v>10</v>
      </c>
      <c r="F72" s="529">
        <v>0</v>
      </c>
      <c r="G72" s="715"/>
      <c r="H72" s="530">
        <v>0</v>
      </c>
      <c r="I72" s="716"/>
      <c r="J72" s="531">
        <v>0</v>
      </c>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7" t="s">
        <v>248</v>
      </c>
      <c r="C77" s="1159"/>
      <c r="D77" s="1159"/>
      <c r="E77" s="1144"/>
      <c r="F77" s="1144"/>
      <c r="G77" s="1144"/>
      <c r="H77" s="1144"/>
      <c r="I77" s="1036"/>
      <c r="J77" s="1160"/>
      <c r="M77" s="737" t="s">
        <v>448</v>
      </c>
    </row>
    <row r="78" spans="1:13" ht="16.5" customHeight="1">
      <c r="A78" s="118"/>
      <c r="B78" s="573"/>
      <c r="C78" s="576" t="s">
        <v>60</v>
      </c>
      <c r="D78" s="574"/>
      <c r="E78" s="575"/>
      <c r="F78" s="584" t="str">
        <f>E9</f>
        <v>A</v>
      </c>
      <c r="G78" s="585"/>
      <c r="H78" s="584" t="str">
        <f>G9</f>
        <v>B</v>
      </c>
      <c r="I78" s="585"/>
      <c r="J78" s="586" t="str">
        <f>I9</f>
        <v>C</v>
      </c>
      <c r="L78" s="693"/>
      <c r="M78" s="694" t="s">
        <v>246</v>
      </c>
    </row>
    <row r="79" spans="1:13" ht="39">
      <c r="A79" s="10"/>
      <c r="B79" s="1196" t="s">
        <v>248</v>
      </c>
      <c r="C79" s="1197"/>
      <c r="D79" s="1198"/>
      <c r="E79" s="569"/>
      <c r="F79" s="570"/>
      <c r="G79" s="571"/>
      <c r="H79" s="571"/>
      <c r="I79" s="569"/>
      <c r="J79" s="572"/>
      <c r="L79" s="719">
        <f>' 4 - Acad Serv Fees Etc. '!D13</f>
        <v>0</v>
      </c>
      <c r="M79" s="695" t="s">
        <v>350</v>
      </c>
    </row>
    <row r="80" spans="1:13">
      <c r="A80" s="10"/>
      <c r="B80" s="1169" t="s">
        <v>86</v>
      </c>
      <c r="C80" s="1170"/>
      <c r="D80" s="1170"/>
      <c r="E80" s="704" t="s">
        <v>10</v>
      </c>
      <c r="F80" s="128">
        <v>0</v>
      </c>
      <c r="G80" s="698"/>
      <c r="H80" s="128">
        <v>0</v>
      </c>
      <c r="I80" s="704"/>
      <c r="J80" s="128">
        <v>0</v>
      </c>
      <c r="L80" s="723">
        <f>F80+H80+J80</f>
        <v>0</v>
      </c>
      <c r="M80" s="696" t="s">
        <v>351</v>
      </c>
    </row>
    <row r="81" spans="1:13">
      <c r="A81" s="10"/>
      <c r="B81" s="7" t="s">
        <v>113</v>
      </c>
      <c r="C81" s="189"/>
      <c r="D81" s="189"/>
      <c r="E81" s="705"/>
      <c r="F81" s="191"/>
      <c r="G81" s="699"/>
      <c r="H81" s="191"/>
      <c r="I81" s="705"/>
      <c r="J81" s="191"/>
      <c r="L81" s="724">
        <f>+L79-L80</f>
        <v>0</v>
      </c>
      <c r="M81" s="616" t="s">
        <v>242</v>
      </c>
    </row>
    <row r="82" spans="1:13">
      <c r="A82" s="10"/>
      <c r="B82" s="7" t="s">
        <v>114</v>
      </c>
      <c r="C82" s="189"/>
      <c r="D82" s="189"/>
      <c r="E82" s="705"/>
      <c r="F82" s="192">
        <v>0</v>
      </c>
      <c r="G82" s="699"/>
      <c r="H82" s="192">
        <v>0</v>
      </c>
      <c r="I82" s="705"/>
      <c r="J82" s="192">
        <v>0</v>
      </c>
      <c r="L82" s="725"/>
      <c r="M82" s="1"/>
    </row>
    <row r="83" spans="1:13">
      <c r="A83" s="10"/>
      <c r="B83" s="7" t="s">
        <v>115</v>
      </c>
      <c r="C83" s="189"/>
      <c r="D83" s="189"/>
      <c r="E83" s="705"/>
      <c r="F83" s="192">
        <v>0</v>
      </c>
      <c r="G83" s="699"/>
      <c r="H83" s="192">
        <v>0</v>
      </c>
      <c r="I83" s="705"/>
      <c r="J83" s="192">
        <v>0</v>
      </c>
      <c r="L83" s="725"/>
      <c r="M83" s="1"/>
    </row>
    <row r="84" spans="1:13" ht="27.75" customHeight="1">
      <c r="A84" s="10"/>
      <c r="B84" s="1157" t="s">
        <v>339</v>
      </c>
      <c r="C84" s="1150"/>
      <c r="D84" s="1194"/>
      <c r="E84" s="705"/>
      <c r="F84" s="192">
        <v>0</v>
      </c>
      <c r="G84" s="699"/>
      <c r="H84" s="192">
        <v>0</v>
      </c>
      <c r="I84" s="705"/>
      <c r="J84" s="192">
        <v>0</v>
      </c>
      <c r="L84" s="726"/>
      <c r="M84" s="697" t="s">
        <v>245</v>
      </c>
    </row>
    <row r="85" spans="1:13" ht="12.75" customHeight="1">
      <c r="A85" s="10"/>
      <c r="B85" s="133" t="s">
        <v>327</v>
      </c>
      <c r="C85" s="23"/>
      <c r="D85" s="23"/>
      <c r="E85" s="706" t="s">
        <v>10</v>
      </c>
      <c r="F85" s="504">
        <f>+F80-F82-F83-F84</f>
        <v>0</v>
      </c>
      <c r="G85" s="700" t="s">
        <v>10</v>
      </c>
      <c r="H85" s="504">
        <f>+H80-H82-H83-H84</f>
        <v>0</v>
      </c>
      <c r="I85" s="710" t="s">
        <v>10</v>
      </c>
      <c r="J85" s="504">
        <f>+J80-J82-J83-J84</f>
        <v>0</v>
      </c>
      <c r="L85" s="727">
        <f>' 4 - Acad Serv Fees Etc. '!I13</f>
        <v>0</v>
      </c>
      <c r="M85" s="670" t="s">
        <v>249</v>
      </c>
    </row>
    <row r="86" spans="1:13">
      <c r="A86" s="10"/>
      <c r="B86" s="40" t="s">
        <v>451</v>
      </c>
      <c r="C86" s="22"/>
      <c r="D86" s="22"/>
      <c r="E86" s="707"/>
      <c r="F86" s="507">
        <v>0</v>
      </c>
      <c r="G86" s="701"/>
      <c r="H86" s="507">
        <v>0</v>
      </c>
      <c r="I86" s="711"/>
      <c r="J86" s="507">
        <v>0</v>
      </c>
      <c r="L86" s="720">
        <f>F86+H86+J86</f>
        <v>0</v>
      </c>
      <c r="M86" s="734" t="s">
        <v>352</v>
      </c>
    </row>
    <row r="87" spans="1:13" ht="12.75" customHeight="1">
      <c r="A87" s="10"/>
      <c r="B87" s="13"/>
      <c r="C87" s="13"/>
      <c r="D87" s="13"/>
      <c r="E87" s="708"/>
      <c r="F87" s="510"/>
      <c r="G87" s="702"/>
      <c r="H87" s="511"/>
      <c r="I87" s="712"/>
      <c r="J87" s="513"/>
      <c r="L87" s="724">
        <f>+L85-L86</f>
        <v>0</v>
      </c>
      <c r="M87" s="670" t="s">
        <v>347</v>
      </c>
    </row>
    <row r="88" spans="1:13" ht="15.75" thickBot="1">
      <c r="A88" s="10"/>
      <c r="B88" s="78" t="s">
        <v>340</v>
      </c>
      <c r="C88" s="30"/>
      <c r="D88" s="30"/>
      <c r="E88" s="709" t="s">
        <v>10</v>
      </c>
      <c r="F88" s="589" t="e">
        <f>+F85/F86</f>
        <v>#DIV/0!</v>
      </c>
      <c r="G88" s="703" t="s">
        <v>10</v>
      </c>
      <c r="H88" s="589" t="e">
        <f>+H85/H86</f>
        <v>#DIV/0!</v>
      </c>
      <c r="I88" s="713" t="s">
        <v>10</v>
      </c>
      <c r="J88" s="589" t="e">
        <f>+J85/J86</f>
        <v>#DIV/0!</v>
      </c>
    </row>
    <row r="89" spans="1:13" ht="7.5" customHeight="1" thickTop="1">
      <c r="A89" s="24"/>
      <c r="B89" s="22"/>
      <c r="C89" s="22"/>
      <c r="D89" s="22"/>
      <c r="E89" s="22"/>
      <c r="F89" s="22"/>
      <c r="G89" s="22"/>
      <c r="H89" s="40"/>
      <c r="I89" s="22"/>
      <c r="J89" s="127"/>
    </row>
    <row r="92" spans="1:13" ht="9" customHeight="1"/>
    <row r="93" spans="1:13" ht="18.75" customHeight="1">
      <c r="A93" s="29"/>
      <c r="B93" s="1049" t="s">
        <v>445</v>
      </c>
      <c r="C93" s="1050"/>
      <c r="D93" s="1050"/>
      <c r="E93" s="1050"/>
      <c r="F93" s="1051"/>
      <c r="G93" s="1051"/>
      <c r="H93" s="1051"/>
      <c r="I93" s="1051"/>
      <c r="J93" s="1051"/>
      <c r="K93" s="26"/>
    </row>
    <row r="94" spans="1:13" ht="18.75" customHeight="1">
      <c r="A94" s="10"/>
      <c r="B94" s="1055" t="s">
        <v>106</v>
      </c>
      <c r="C94" s="1056"/>
      <c r="D94" s="1056"/>
      <c r="E94" s="1056"/>
      <c r="F94" s="1057"/>
      <c r="G94" s="1057"/>
      <c r="H94" s="1057"/>
      <c r="I94" s="1057"/>
      <c r="J94" s="1057"/>
      <c r="K94" s="15"/>
    </row>
    <row r="95" spans="1:13" ht="8.25" customHeight="1">
      <c r="A95" s="24"/>
      <c r="B95" s="22"/>
      <c r="C95" s="22"/>
      <c r="D95" s="22"/>
      <c r="E95" s="22"/>
      <c r="F95" s="22"/>
      <c r="G95" s="22"/>
      <c r="H95" s="22"/>
      <c r="I95" s="22"/>
      <c r="J95" s="22"/>
      <c r="K95" s="25"/>
    </row>
    <row r="96" spans="1:13" ht="15.75">
      <c r="A96" s="29"/>
      <c r="B96" s="450"/>
      <c r="C96" s="576" t="s">
        <v>60</v>
      </c>
      <c r="D96" s="574"/>
      <c r="E96" s="1192" t="str">
        <f>E9</f>
        <v>A</v>
      </c>
      <c r="F96" s="1193"/>
      <c r="G96" s="1192" t="str">
        <f>G9</f>
        <v>B</v>
      </c>
      <c r="H96" s="1193"/>
      <c r="I96" s="1192" t="str">
        <f>I9</f>
        <v>C</v>
      </c>
      <c r="J96" s="1195"/>
      <c r="K96" s="26"/>
    </row>
    <row r="97" spans="1:13" ht="15.75" thickBot="1">
      <c r="A97" s="10"/>
      <c r="B97" s="88" t="s">
        <v>85</v>
      </c>
      <c r="C97" s="59"/>
      <c r="D97" s="452"/>
      <c r="E97" s="1187"/>
      <c r="F97" s="1188"/>
      <c r="G97" s="1187"/>
      <c r="H97" s="1188"/>
      <c r="I97" s="1187"/>
      <c r="J97" s="1188"/>
      <c r="K97" s="15"/>
    </row>
    <row r="98" spans="1:13">
      <c r="A98" s="10"/>
      <c r="B98" s="1152" t="s">
        <v>82</v>
      </c>
      <c r="C98" s="1048"/>
      <c r="D98" s="1178"/>
      <c r="E98" s="145" t="s">
        <v>10</v>
      </c>
      <c r="F98" s="147">
        <f>F13</f>
        <v>0</v>
      </c>
      <c r="G98" s="146" t="s">
        <v>10</v>
      </c>
      <c r="H98" s="161">
        <f>H13</f>
        <v>0</v>
      </c>
      <c r="I98" s="145" t="s">
        <v>10</v>
      </c>
      <c r="J98" s="147">
        <f>J13</f>
        <v>0</v>
      </c>
      <c r="K98" s="15"/>
    </row>
    <row r="99" spans="1:13">
      <c r="A99" s="10"/>
      <c r="B99" s="1151" t="s">
        <v>83</v>
      </c>
      <c r="C99" s="1045"/>
      <c r="D99" s="1179"/>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304</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305</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306</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375</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341</v>
      </c>
      <c r="M108" s="614" t="s">
        <v>342</v>
      </c>
    </row>
    <row r="109" spans="1:13">
      <c r="A109" s="151"/>
      <c r="B109" s="438" t="s">
        <v>307</v>
      </c>
      <c r="C109" s="445"/>
      <c r="D109" s="446"/>
      <c r="E109" s="463"/>
      <c r="F109" s="461">
        <f>+F107+F108</f>
        <v>0</v>
      </c>
      <c r="G109" s="464"/>
      <c r="H109" s="461">
        <f>+H107+H108</f>
        <v>0</v>
      </c>
      <c r="I109" s="465"/>
      <c r="J109" s="461">
        <f>+J107+J108</f>
        <v>0</v>
      </c>
      <c r="K109" s="15"/>
      <c r="L109" s="614"/>
      <c r="M109" s="614" t="s">
        <v>274</v>
      </c>
    </row>
    <row r="110" spans="1:13">
      <c r="A110" s="10"/>
      <c r="B110" s="153" t="s">
        <v>308</v>
      </c>
      <c r="C110" s="23"/>
      <c r="D110" s="23"/>
      <c r="E110" s="159" t="s">
        <v>10</v>
      </c>
      <c r="F110" s="160" t="e">
        <f>+F105+F107+F108</f>
        <v>#DIV/0!</v>
      </c>
      <c r="G110" s="159" t="s">
        <v>10</v>
      </c>
      <c r="H110" s="81" t="e">
        <f>+H105+H107+H108</f>
        <v>#DIV/0!</v>
      </c>
      <c r="I110" s="159" t="s">
        <v>10</v>
      </c>
      <c r="J110" s="458" t="e">
        <f>+J105+J107+J108</f>
        <v>#DIV/0!</v>
      </c>
      <c r="K110" s="15"/>
    </row>
    <row r="111" spans="1:13">
      <c r="A111" s="10"/>
      <c r="B111" s="153" t="s">
        <v>309</v>
      </c>
      <c r="C111" s="23"/>
      <c r="D111" s="23"/>
      <c r="E111" s="159" t="s">
        <v>10</v>
      </c>
      <c r="F111" s="160" t="e">
        <f>+F106+F107+F108</f>
        <v>#DIV/0!</v>
      </c>
      <c r="G111" s="159" t="s">
        <v>10</v>
      </c>
      <c r="H111" s="81" t="e">
        <f>+H106+H107+H108</f>
        <v>#DIV/0!</v>
      </c>
      <c r="I111" s="159" t="s">
        <v>10</v>
      </c>
      <c r="J111" s="458" t="e">
        <f>+J106+J107+J108</f>
        <v>#DIV/0!</v>
      </c>
      <c r="K111" s="25"/>
    </row>
    <row r="112" spans="1:13">
      <c r="A112" s="588"/>
      <c r="B112" s="532" t="s">
        <v>136</v>
      </c>
      <c r="C112" s="362"/>
      <c r="D112" s="362"/>
      <c r="E112" s="437"/>
      <c r="F112" s="535" t="e">
        <f>+F98/F11</f>
        <v>#DIV/0!</v>
      </c>
      <c r="G112" s="536"/>
      <c r="H112" s="535" t="e">
        <f>+H98/H11</f>
        <v>#DIV/0!</v>
      </c>
      <c r="I112" s="536"/>
      <c r="J112" s="535" t="e">
        <f>+J98/J11</f>
        <v>#DIV/0!</v>
      </c>
      <c r="K112" s="46"/>
    </row>
    <row r="113" spans="1:32">
      <c r="A113" s="416"/>
      <c r="B113" s="533" t="s">
        <v>137</v>
      </c>
      <c r="C113" s="250"/>
      <c r="D113" s="250"/>
      <c r="E113" s="534"/>
      <c r="F113" s="537" t="e">
        <f>+F99/F11</f>
        <v>#DIV/0!</v>
      </c>
      <c r="G113" s="538"/>
      <c r="H113" s="537" t="e">
        <f>+H99/H11</f>
        <v>#DIV/0!</v>
      </c>
      <c r="I113" s="538"/>
      <c r="J113" s="537" t="e">
        <f>+J99/J11</f>
        <v>#DIV/0!</v>
      </c>
      <c r="K113" s="53"/>
    </row>
    <row r="114" spans="1:32">
      <c r="B114" s="144"/>
    </row>
    <row r="120" spans="1:32" ht="60">
      <c r="P120" s="920"/>
      <c r="Q120" s="919" t="s">
        <v>82</v>
      </c>
      <c r="R120" s="919" t="s">
        <v>112</v>
      </c>
      <c r="S120" s="919" t="s">
        <v>101</v>
      </c>
      <c r="T120" s="919" t="s">
        <v>102</v>
      </c>
      <c r="U120" s="919" t="s">
        <v>73</v>
      </c>
      <c r="V120" s="919" t="s">
        <v>80</v>
      </c>
      <c r="W120" s="919" t="s">
        <v>79</v>
      </c>
      <c r="X120" s="939" t="s">
        <v>394</v>
      </c>
      <c r="Y120" s="939" t="s">
        <v>399</v>
      </c>
      <c r="Z120" s="919" t="s">
        <v>400</v>
      </c>
      <c r="AA120" s="919" t="s">
        <v>164</v>
      </c>
      <c r="AB120" s="919" t="s">
        <v>401</v>
      </c>
      <c r="AC120" s="939" t="s">
        <v>402</v>
      </c>
      <c r="AD120" s="939" t="s">
        <v>398</v>
      </c>
      <c r="AE120" s="937" t="s">
        <v>403</v>
      </c>
      <c r="AF120" s="937" t="s">
        <v>404</v>
      </c>
    </row>
    <row r="121" spans="1:32">
      <c r="P121" s="925" t="str">
        <f>E96</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1:32">
      <c r="P122" s="922"/>
      <c r="Q122" s="938"/>
      <c r="R122" s="938"/>
      <c r="S122" s="938"/>
      <c r="T122" s="938"/>
      <c r="U122" s="938"/>
      <c r="V122" s="938"/>
      <c r="W122" s="938"/>
      <c r="X122" s="938"/>
      <c r="Y122" s="938"/>
      <c r="Z122" s="938"/>
      <c r="AA122" s="938"/>
      <c r="AB122" s="938"/>
      <c r="AC122" s="938"/>
      <c r="AD122" s="938"/>
      <c r="AE122" s="938"/>
      <c r="AF122" s="938"/>
    </row>
    <row r="123" spans="1:32">
      <c r="P123" s="925" t="str">
        <f>G96</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1:32">
      <c r="P124" s="922"/>
      <c r="Q124" s="938"/>
      <c r="R124" s="938"/>
      <c r="S124" s="938"/>
      <c r="T124" s="938"/>
      <c r="U124" s="938"/>
      <c r="V124" s="938"/>
      <c r="W124" s="938"/>
      <c r="X124" s="938"/>
      <c r="Y124" s="938"/>
      <c r="Z124" s="938"/>
      <c r="AA124" s="938"/>
      <c r="AB124" s="938"/>
      <c r="AC124" s="938"/>
      <c r="AD124" s="938"/>
      <c r="AE124" s="938"/>
      <c r="AF124" s="938"/>
    </row>
    <row r="125" spans="1:32">
      <c r="P125" s="925" t="str">
        <f>I96</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1:32">
      <c r="P126" s="922"/>
      <c r="Q126" s="920"/>
      <c r="R126" s="920"/>
      <c r="S126" s="920"/>
      <c r="T126" s="920"/>
      <c r="U126" s="920"/>
      <c r="V126" s="920"/>
      <c r="W126" s="920"/>
      <c r="X126" s="920"/>
      <c r="Y126" s="920"/>
      <c r="Z126" s="920"/>
      <c r="AA126" s="920"/>
      <c r="AB126" s="920"/>
      <c r="AC126" s="920"/>
      <c r="AD126" s="920"/>
      <c r="AE126" s="920"/>
      <c r="AF126" s="920"/>
    </row>
  </sheetData>
  <mergeCells count="83">
    <mergeCell ref="I96:J96"/>
    <mergeCell ref="B79:D79"/>
    <mergeCell ref="G71:H71"/>
    <mergeCell ref="I70:J70"/>
    <mergeCell ref="G64:J64"/>
    <mergeCell ref="B80:D80"/>
    <mergeCell ref="G70:H70"/>
    <mergeCell ref="B68:J68"/>
    <mergeCell ref="B93:J93"/>
    <mergeCell ref="E97:F97"/>
    <mergeCell ref="G97:H97"/>
    <mergeCell ref="I97:J97"/>
    <mergeCell ref="B51:D51"/>
    <mergeCell ref="A66:J66"/>
    <mergeCell ref="B77:J77"/>
    <mergeCell ref="E70:F70"/>
    <mergeCell ref="I71:J71"/>
    <mergeCell ref="E71:F71"/>
    <mergeCell ref="B52:D52"/>
    <mergeCell ref="E96:F96"/>
    <mergeCell ref="G96:H96"/>
    <mergeCell ref="B94:J94"/>
    <mergeCell ref="A60:J60"/>
    <mergeCell ref="B59:J59"/>
    <mergeCell ref="B84:D84"/>
    <mergeCell ref="B43:D43"/>
    <mergeCell ref="B44:D44"/>
    <mergeCell ref="A7:J7"/>
    <mergeCell ref="E9:F9"/>
    <mergeCell ref="G9:H9"/>
    <mergeCell ref="I9:J9"/>
    <mergeCell ref="B34:D34"/>
    <mergeCell ref="I10:J10"/>
    <mergeCell ref="B33:D33"/>
    <mergeCell ref="B29:D29"/>
    <mergeCell ref="B31:D31"/>
    <mergeCell ref="B32:D32"/>
    <mergeCell ref="B25:D25"/>
    <mergeCell ref="B26:D26"/>
    <mergeCell ref="B30:D30"/>
    <mergeCell ref="B16:D16"/>
    <mergeCell ref="B45:D45"/>
    <mergeCell ref="B53:D53"/>
    <mergeCell ref="B61:J61"/>
    <mergeCell ref="B54:D54"/>
    <mergeCell ref="B58:J58"/>
    <mergeCell ref="B46:D46"/>
    <mergeCell ref="B98:D98"/>
    <mergeCell ref="B99:D99"/>
    <mergeCell ref="B49:D49"/>
    <mergeCell ref="B50:D50"/>
    <mergeCell ref="B47:D47"/>
    <mergeCell ref="B27:D27"/>
    <mergeCell ref="B28:D28"/>
    <mergeCell ref="B40:D40"/>
    <mergeCell ref="B41:D41"/>
    <mergeCell ref="B42:D42"/>
    <mergeCell ref="B35:D35"/>
    <mergeCell ref="B37:D37"/>
    <mergeCell ref="B36:D36"/>
    <mergeCell ref="B38:D38"/>
    <mergeCell ref="B39:D39"/>
    <mergeCell ref="G4:J4"/>
    <mergeCell ref="G5:J5"/>
    <mergeCell ref="A4:B4"/>
    <mergeCell ref="A5:B5"/>
    <mergeCell ref="C4:E4"/>
    <mergeCell ref="A8:K8"/>
    <mergeCell ref="B24:D24"/>
    <mergeCell ref="B20:D20"/>
    <mergeCell ref="B21:D21"/>
    <mergeCell ref="B22:D22"/>
    <mergeCell ref="B14:D14"/>
    <mergeCell ref="B15:D15"/>
    <mergeCell ref="B19:D19"/>
    <mergeCell ref="B13:D13"/>
    <mergeCell ref="B9:D9"/>
    <mergeCell ref="B23:D23"/>
    <mergeCell ref="E10:F10"/>
    <mergeCell ref="G10:H10"/>
    <mergeCell ref="B12:D12"/>
    <mergeCell ref="B17:D17"/>
    <mergeCell ref="B18:D18"/>
  </mergeCells>
  <phoneticPr fontId="0" type="noConversion"/>
  <printOptions horizontalCentered="1"/>
  <pageMargins left="0" right="0" top="0.25" bottom="0.5" header="0" footer="0.25"/>
  <pageSetup scale="83" orientation="portrait" r:id="rId1"/>
  <headerFooter alignWithMargins="0">
    <oddFooter>&amp;L&amp;8Date Printed:  &amp;D  &amp;T
&amp;Z&amp;F  &amp;A</oddFooter>
  </headerFooter>
  <rowBreaks count="1" manualBreakCount="1">
    <brk id="61"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F126"/>
  <sheetViews>
    <sheetView showGridLines="0" view="pageBreakPreview" topLeftCell="A55" zoomScale="130" zoomScaleNormal="100" zoomScaleSheetLayoutView="130" workbookViewId="0">
      <selection activeCell="B86" sqref="B86"/>
    </sheetView>
  </sheetViews>
  <sheetFormatPr defaultRowHeight="15"/>
  <cols>
    <col min="1" max="1" width="1.5703125" customWidth="1"/>
    <col min="3" max="3" width="13.140625" customWidth="1"/>
    <col min="4" max="4" width="20.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 min="16" max="32" width="12.7109375" customWidth="1"/>
  </cols>
  <sheetData>
    <row r="1" spans="1:11">
      <c r="B1" s="379" t="s">
        <v>210</v>
      </c>
      <c r="C1" s="335"/>
      <c r="D1" s="335"/>
      <c r="E1" s="335"/>
      <c r="F1" s="335"/>
      <c r="G1" s="335"/>
      <c r="H1" s="335"/>
      <c r="I1" s="335"/>
      <c r="J1" s="335"/>
    </row>
    <row r="2" spans="1:11">
      <c r="B2" s="379" t="s">
        <v>446</v>
      </c>
      <c r="C2" s="335"/>
      <c r="D2" s="335"/>
      <c r="E2" s="335"/>
      <c r="F2" s="335"/>
      <c r="G2" s="335"/>
      <c r="H2" s="335"/>
      <c r="I2" s="335"/>
      <c r="J2" s="335"/>
    </row>
    <row r="3" spans="1:11">
      <c r="B3" s="335"/>
      <c r="C3" s="335"/>
      <c r="D3" s="335"/>
      <c r="E3" s="335"/>
      <c r="F3" s="335"/>
      <c r="G3" s="335"/>
      <c r="H3" s="335"/>
      <c r="I3" s="335"/>
      <c r="J3" s="335"/>
    </row>
    <row r="4" spans="1:11" ht="15" customHeight="1">
      <c r="A4" s="1023" t="s">
        <v>0</v>
      </c>
      <c r="B4" s="1023"/>
      <c r="C4" s="1124">
        <f>'1 - College Board Cost Data'!C3:E3</f>
        <v>0</v>
      </c>
      <c r="D4" s="1124"/>
      <c r="E4" s="1125"/>
      <c r="F4" s="41" t="s">
        <v>1</v>
      </c>
      <c r="G4" s="1001"/>
      <c r="H4" s="1001"/>
      <c r="I4" s="1001"/>
      <c r="J4" s="1001"/>
      <c r="K4" s="1"/>
    </row>
    <row r="5" spans="1:11">
      <c r="A5" s="1123"/>
      <c r="B5" s="1123"/>
      <c r="C5" s="27"/>
      <c r="D5" s="27"/>
      <c r="E5" s="27"/>
      <c r="F5" s="41" t="s">
        <v>2</v>
      </c>
      <c r="G5" s="1122"/>
      <c r="H5" s="1122"/>
      <c r="I5" s="1122"/>
      <c r="J5" s="1122"/>
      <c r="K5" s="1"/>
    </row>
    <row r="6" spans="1:11" ht="6.75" customHeight="1">
      <c r="A6" s="1"/>
      <c r="B6" s="1"/>
      <c r="C6" s="1"/>
      <c r="D6" s="1"/>
      <c r="E6" s="1"/>
      <c r="F6" s="1"/>
      <c r="G6" s="1"/>
      <c r="H6" s="1"/>
      <c r="I6" s="1"/>
      <c r="J6" s="1"/>
      <c r="K6" s="1"/>
    </row>
    <row r="7" spans="1:11" ht="15" customHeight="1">
      <c r="A7" s="1182" t="s">
        <v>75</v>
      </c>
      <c r="B7" s="1182"/>
      <c r="C7" s="1182"/>
      <c r="D7" s="1182"/>
      <c r="E7" s="1182"/>
      <c r="F7" s="1182"/>
      <c r="G7" s="1182"/>
      <c r="H7" s="1182"/>
      <c r="I7" s="1182"/>
      <c r="J7" s="1183"/>
      <c r="K7" s="2"/>
    </row>
    <row r="8" spans="1:11" ht="42.75" customHeight="1">
      <c r="A8" s="1003" t="s">
        <v>348</v>
      </c>
      <c r="B8" s="1171"/>
      <c r="C8" s="1171"/>
      <c r="D8" s="1171"/>
      <c r="E8" s="1171"/>
      <c r="F8" s="1171"/>
      <c r="G8" s="1171"/>
      <c r="H8" s="1171"/>
      <c r="I8" s="1171"/>
      <c r="J8" s="1172"/>
      <c r="K8" s="1173"/>
    </row>
    <row r="9" spans="1:11" ht="15.75" customHeight="1">
      <c r="A9" s="211"/>
      <c r="B9" s="1174" t="s">
        <v>42</v>
      </c>
      <c r="C9" s="1174"/>
      <c r="D9" s="1175"/>
      <c r="E9" s="1184" t="s">
        <v>250</v>
      </c>
      <c r="F9" s="1185"/>
      <c r="G9" s="1184" t="s">
        <v>251</v>
      </c>
      <c r="H9" s="1185"/>
      <c r="I9" s="1184" t="s">
        <v>252</v>
      </c>
      <c r="J9" s="1185"/>
      <c r="K9" s="9"/>
    </row>
    <row r="10" spans="1:11">
      <c r="A10" s="118"/>
      <c r="B10" s="133" t="s">
        <v>76</v>
      </c>
      <c r="C10" s="133"/>
      <c r="D10" s="133"/>
      <c r="E10" s="1176"/>
      <c r="F10" s="1177"/>
      <c r="G10" s="1176"/>
      <c r="H10" s="1177"/>
      <c r="I10" s="1176"/>
      <c r="J10" s="1177"/>
      <c r="K10" s="9"/>
    </row>
    <row r="11" spans="1:11" ht="15.75" customHeight="1" thickBot="1">
      <c r="A11" s="6"/>
      <c r="B11" s="581" t="s">
        <v>135</v>
      </c>
      <c r="C11" s="581"/>
      <c r="D11" s="581"/>
      <c r="E11" s="582"/>
      <c r="F11" s="583"/>
      <c r="G11" s="582"/>
      <c r="H11" s="583"/>
      <c r="I11" s="582"/>
      <c r="J11" s="583"/>
      <c r="K11" s="9"/>
    </row>
    <row r="12" spans="1:11">
      <c r="A12" s="10"/>
      <c r="B12" s="996" t="s">
        <v>9</v>
      </c>
      <c r="C12" s="997"/>
      <c r="D12" s="997"/>
      <c r="E12" s="90"/>
      <c r="F12" s="91"/>
      <c r="G12" s="90"/>
      <c r="H12" s="91"/>
      <c r="I12" s="90"/>
      <c r="J12" s="91"/>
      <c r="K12" s="9"/>
    </row>
    <row r="13" spans="1:11">
      <c r="A13" s="10"/>
      <c r="B13" s="1045" t="s">
        <v>20</v>
      </c>
      <c r="C13" s="1045"/>
      <c r="D13" s="1045"/>
      <c r="E13" s="92" t="s">
        <v>10</v>
      </c>
      <c r="F13" s="93"/>
      <c r="G13" s="92" t="s">
        <v>10</v>
      </c>
      <c r="H13" s="93"/>
      <c r="I13" s="92" t="s">
        <v>10</v>
      </c>
      <c r="J13" s="179"/>
      <c r="K13" s="9"/>
    </row>
    <row r="14" spans="1:11">
      <c r="A14" s="10"/>
      <c r="B14" s="1045" t="s">
        <v>72</v>
      </c>
      <c r="C14" s="1045"/>
      <c r="D14" s="1045"/>
      <c r="E14" s="92" t="s">
        <v>10</v>
      </c>
      <c r="F14" s="93"/>
      <c r="G14" s="92" t="s">
        <v>10</v>
      </c>
      <c r="H14" s="93"/>
      <c r="I14" s="92" t="s">
        <v>10</v>
      </c>
      <c r="J14" s="179"/>
      <c r="K14" s="9"/>
    </row>
    <row r="15" spans="1:11" ht="6" customHeight="1">
      <c r="A15" s="10"/>
      <c r="B15" s="1025"/>
      <c r="C15" s="1026"/>
      <c r="D15" s="1026"/>
      <c r="E15" s="39"/>
      <c r="F15" s="94"/>
      <c r="G15" s="105"/>
      <c r="H15" s="94"/>
      <c r="I15" s="105"/>
      <c r="J15" s="179"/>
      <c r="K15" s="9"/>
    </row>
    <row r="16" spans="1:11">
      <c r="A16" s="10"/>
      <c r="B16" s="1025" t="s">
        <v>293</v>
      </c>
      <c r="C16" s="1045"/>
      <c r="D16" s="1045"/>
      <c r="E16" s="92"/>
      <c r="F16" s="93"/>
      <c r="G16" s="106"/>
      <c r="H16" s="93"/>
      <c r="I16" s="106"/>
      <c r="J16" s="93"/>
      <c r="K16" s="15"/>
    </row>
    <row r="17" spans="1:13">
      <c r="A17" s="10"/>
      <c r="B17" s="1000" t="s">
        <v>139</v>
      </c>
      <c r="C17" s="1000"/>
      <c r="D17" s="1000"/>
      <c r="E17" s="92"/>
      <c r="F17" s="93"/>
      <c r="G17" s="106"/>
      <c r="H17" s="93"/>
      <c r="I17" s="106"/>
      <c r="J17" s="96"/>
      <c r="K17" s="15"/>
    </row>
    <row r="18" spans="1:13">
      <c r="A18" s="10"/>
      <c r="B18" s="1000" t="s">
        <v>91</v>
      </c>
      <c r="C18" s="1000"/>
      <c r="D18" s="1000"/>
      <c r="E18" s="95"/>
      <c r="F18" s="96"/>
      <c r="G18" s="107"/>
      <c r="H18" s="96"/>
      <c r="I18" s="108"/>
      <c r="J18" s="96"/>
      <c r="K18" s="15"/>
    </row>
    <row r="19" spans="1:13">
      <c r="A19" s="10"/>
      <c r="B19" s="1000" t="s">
        <v>207</v>
      </c>
      <c r="C19" s="1000"/>
      <c r="D19" s="1000"/>
      <c r="E19" s="95"/>
      <c r="F19" s="96"/>
      <c r="G19" s="107"/>
      <c r="H19" s="96"/>
      <c r="I19" s="108"/>
      <c r="J19" s="96"/>
      <c r="K19" s="15"/>
    </row>
    <row r="20" spans="1:13">
      <c r="A20" s="10"/>
      <c r="B20" s="1000" t="s">
        <v>170</v>
      </c>
      <c r="C20" s="1000"/>
      <c r="D20" s="1000"/>
      <c r="E20" s="39"/>
      <c r="F20" s="96"/>
      <c r="G20" s="108"/>
      <c r="H20" s="96"/>
      <c r="I20" s="108"/>
      <c r="J20" s="96"/>
      <c r="K20" s="15"/>
    </row>
    <row r="21" spans="1:13">
      <c r="A21" s="10"/>
      <c r="B21" s="1000" t="s">
        <v>13</v>
      </c>
      <c r="C21" s="1000"/>
      <c r="D21" s="1000"/>
      <c r="E21" s="39"/>
      <c r="F21" s="96"/>
      <c r="G21" s="108"/>
      <c r="H21" s="96"/>
      <c r="I21" s="108"/>
      <c r="J21" s="96"/>
      <c r="K21" s="15"/>
    </row>
    <row r="22" spans="1:13">
      <c r="A22" s="10"/>
      <c r="B22" s="1000" t="s">
        <v>89</v>
      </c>
      <c r="C22" s="1000"/>
      <c r="D22" s="1000"/>
      <c r="E22" s="39"/>
      <c r="F22" s="96"/>
      <c r="G22" s="108"/>
      <c r="H22" s="96"/>
      <c r="I22" s="108"/>
      <c r="J22" s="96"/>
      <c r="K22" s="15"/>
    </row>
    <row r="23" spans="1:13">
      <c r="A23" s="10"/>
      <c r="B23" s="1000" t="s">
        <v>173</v>
      </c>
      <c r="C23" s="1000"/>
      <c r="D23" s="1000"/>
      <c r="E23" s="39"/>
      <c r="F23" s="96"/>
      <c r="G23" s="108"/>
      <c r="H23" s="96"/>
      <c r="I23" s="108"/>
      <c r="J23" s="96"/>
      <c r="K23" s="15"/>
    </row>
    <row r="24" spans="1:13">
      <c r="A24" s="10"/>
      <c r="B24" s="1000" t="s">
        <v>12</v>
      </c>
      <c r="C24" s="1000"/>
      <c r="D24" s="1000"/>
      <c r="E24" s="39"/>
      <c r="F24" s="96"/>
      <c r="G24" s="108"/>
      <c r="H24" s="96"/>
      <c r="I24" s="108"/>
      <c r="J24" s="96"/>
      <c r="K24" s="15"/>
    </row>
    <row r="25" spans="1:13">
      <c r="A25" s="10"/>
      <c r="B25" s="1000" t="s">
        <v>169</v>
      </c>
      <c r="C25" s="1000"/>
      <c r="D25" s="1000"/>
      <c r="E25" s="39"/>
      <c r="F25" s="96"/>
      <c r="G25" s="108"/>
      <c r="H25" s="96"/>
      <c r="I25" s="108"/>
      <c r="J25" s="96"/>
      <c r="K25" s="15"/>
    </row>
    <row r="26" spans="1:13">
      <c r="A26" s="10"/>
      <c r="B26" s="1104" t="s">
        <v>138</v>
      </c>
      <c r="C26" s="1104"/>
      <c r="D26" s="1104"/>
      <c r="E26" s="39"/>
      <c r="F26" s="96"/>
      <c r="G26" s="108"/>
      <c r="H26" s="96"/>
      <c r="I26" s="108"/>
      <c r="J26" s="96"/>
      <c r="K26" s="15"/>
    </row>
    <row r="27" spans="1:13">
      <c r="A27" s="10"/>
      <c r="B27" s="1000" t="s">
        <v>90</v>
      </c>
      <c r="C27" s="1000"/>
      <c r="D27" s="1000"/>
      <c r="E27" s="39"/>
      <c r="F27" s="96"/>
      <c r="G27" s="108"/>
      <c r="H27" s="96"/>
      <c r="I27" s="108"/>
      <c r="J27" s="96"/>
      <c r="K27" s="15"/>
    </row>
    <row r="28" spans="1:13">
      <c r="A28" s="10"/>
      <c r="B28" s="1000" t="s">
        <v>88</v>
      </c>
      <c r="C28" s="1000"/>
      <c r="D28" s="1000"/>
      <c r="E28" s="39"/>
      <c r="F28" s="96"/>
      <c r="G28" s="108"/>
      <c r="H28" s="96"/>
      <c r="I28" s="108"/>
      <c r="J28" s="96"/>
      <c r="K28" s="15"/>
    </row>
    <row r="29" spans="1:13">
      <c r="A29" s="10"/>
      <c r="B29" s="1000" t="s">
        <v>97</v>
      </c>
      <c r="C29" s="1000"/>
      <c r="D29" s="1000"/>
      <c r="E29" s="39"/>
      <c r="F29" s="96"/>
      <c r="G29" s="108"/>
      <c r="H29" s="96"/>
      <c r="I29" s="108"/>
      <c r="J29" s="96"/>
      <c r="K29" s="15"/>
    </row>
    <row r="30" spans="1:13">
      <c r="A30" s="10"/>
      <c r="B30" s="999"/>
      <c r="C30" s="999"/>
      <c r="D30" s="999"/>
      <c r="E30" s="102"/>
      <c r="F30" s="96"/>
      <c r="G30" s="108"/>
      <c r="H30" s="96"/>
      <c r="I30" s="108"/>
      <c r="J30" s="96"/>
      <c r="K30" s="169"/>
      <c r="L30" s="19"/>
      <c r="M30" s="19"/>
    </row>
    <row r="31" spans="1:13">
      <c r="A31" s="10"/>
      <c r="B31" s="999"/>
      <c r="C31" s="999"/>
      <c r="D31" s="999"/>
      <c r="E31" s="102"/>
      <c r="F31" s="96"/>
      <c r="G31" s="108"/>
      <c r="H31" s="96"/>
      <c r="I31" s="108"/>
      <c r="J31" s="96"/>
      <c r="K31" s="169"/>
      <c r="L31" s="19"/>
      <c r="M31" s="19"/>
    </row>
    <row r="32" spans="1:13">
      <c r="A32" s="10"/>
      <c r="B32" s="999"/>
      <c r="C32" s="999"/>
      <c r="D32" s="999"/>
      <c r="E32" s="102"/>
      <c r="F32" s="104"/>
      <c r="G32" s="110"/>
      <c r="H32" s="104"/>
      <c r="I32" s="110"/>
      <c r="J32" s="104"/>
      <c r="K32" s="169"/>
      <c r="L32" s="19"/>
      <c r="M32" s="19"/>
    </row>
    <row r="33" spans="1:13" ht="12" customHeight="1">
      <c r="A33" s="10"/>
      <c r="B33" s="999"/>
      <c r="C33" s="999"/>
      <c r="D33" s="999"/>
      <c r="E33" s="102"/>
      <c r="F33" s="104"/>
      <c r="G33" s="110"/>
      <c r="H33" s="104"/>
      <c r="I33" s="110"/>
      <c r="J33" s="104"/>
      <c r="K33" s="169"/>
      <c r="L33" s="19"/>
      <c r="M33" s="19"/>
    </row>
    <row r="34" spans="1:13" ht="12" customHeight="1">
      <c r="A34" s="10"/>
      <c r="B34" s="1186"/>
      <c r="C34" s="1186"/>
      <c r="D34" s="1186"/>
      <c r="E34" s="170"/>
      <c r="F34" s="171"/>
      <c r="G34" s="172"/>
      <c r="H34" s="171"/>
      <c r="I34" s="172"/>
      <c r="J34" s="171"/>
      <c r="K34" s="169"/>
      <c r="L34" s="19"/>
      <c r="M34" s="19"/>
    </row>
    <row r="35" spans="1:13">
      <c r="A35" s="10"/>
      <c r="B35" s="1046" t="s">
        <v>100</v>
      </c>
      <c r="C35" s="1046"/>
      <c r="D35" s="1046"/>
      <c r="E35" s="173" t="s">
        <v>10</v>
      </c>
      <c r="F35" s="174">
        <f>SUM(F17:F34)</f>
        <v>0</v>
      </c>
      <c r="G35" s="175" t="s">
        <v>10</v>
      </c>
      <c r="H35" s="174">
        <f>SUM(H17:H34)</f>
        <v>0</v>
      </c>
      <c r="I35" s="175" t="s">
        <v>10</v>
      </c>
      <c r="J35" s="174">
        <f>SUM(J17:J34)</f>
        <v>0</v>
      </c>
      <c r="K35" s="169"/>
      <c r="L35" s="19"/>
      <c r="M35" s="19"/>
    </row>
    <row r="36" spans="1:13">
      <c r="A36" s="10"/>
      <c r="B36" s="1024" t="s">
        <v>299</v>
      </c>
      <c r="C36" s="999"/>
      <c r="D36" s="999"/>
      <c r="E36" s="176"/>
      <c r="F36" s="177"/>
      <c r="G36" s="178"/>
      <c r="H36" s="177"/>
      <c r="I36" s="178"/>
      <c r="J36" s="177"/>
      <c r="K36" s="169"/>
      <c r="L36" s="19"/>
      <c r="M36" s="19"/>
    </row>
    <row r="37" spans="1:13">
      <c r="A37" s="10"/>
      <c r="B37" s="999" t="s">
        <v>94</v>
      </c>
      <c r="C37" s="999"/>
      <c r="D37" s="999"/>
      <c r="E37" s="176"/>
      <c r="F37" s="93"/>
      <c r="G37" s="109"/>
      <c r="H37" s="93"/>
      <c r="I37" s="109"/>
      <c r="J37" s="93"/>
      <c r="K37" s="169"/>
      <c r="L37" s="19"/>
      <c r="M37" s="491"/>
    </row>
    <row r="38" spans="1:13">
      <c r="A38" s="10"/>
      <c r="B38" s="999" t="s">
        <v>173</v>
      </c>
      <c r="C38" s="999"/>
      <c r="D38" s="999"/>
      <c r="E38" s="102"/>
      <c r="F38" s="96"/>
      <c r="G38" s="108"/>
      <c r="H38" s="96"/>
      <c r="I38" s="108"/>
      <c r="J38" s="96"/>
      <c r="K38" s="169"/>
      <c r="L38" s="19"/>
      <c r="M38" s="19"/>
    </row>
    <row r="39" spans="1:13">
      <c r="A39" s="10"/>
      <c r="B39" s="999" t="s">
        <v>95</v>
      </c>
      <c r="C39" s="999"/>
      <c r="D39" s="999"/>
      <c r="E39" s="102"/>
      <c r="F39" s="96"/>
      <c r="G39" s="108"/>
      <c r="H39" s="96"/>
      <c r="I39" s="108"/>
      <c r="J39" s="96"/>
      <c r="K39" s="169"/>
      <c r="L39" s="19"/>
      <c r="M39" s="19"/>
    </row>
    <row r="40" spans="1:13">
      <c r="A40" s="10"/>
      <c r="B40" s="1000" t="s">
        <v>96</v>
      </c>
      <c r="C40" s="1000"/>
      <c r="D40" s="1027"/>
      <c r="E40" s="102"/>
      <c r="F40" s="96"/>
      <c r="G40" s="108"/>
      <c r="H40" s="96"/>
      <c r="I40" s="108"/>
      <c r="J40" s="96"/>
      <c r="K40" s="169"/>
      <c r="L40" s="19"/>
      <c r="M40" s="19"/>
    </row>
    <row r="41" spans="1:13">
      <c r="A41" s="10"/>
      <c r="B41" s="1000" t="s">
        <v>134</v>
      </c>
      <c r="C41" s="1000"/>
      <c r="D41" s="1027"/>
      <c r="E41" s="102"/>
      <c r="F41" s="96"/>
      <c r="G41" s="108"/>
      <c r="H41" s="96"/>
      <c r="I41" s="108"/>
      <c r="J41" s="96"/>
      <c r="K41" s="169"/>
      <c r="L41" s="19"/>
      <c r="M41" s="19"/>
    </row>
    <row r="42" spans="1:13">
      <c r="A42" s="10"/>
      <c r="B42" s="1000" t="s">
        <v>54</v>
      </c>
      <c r="C42" s="1000"/>
      <c r="D42" s="1027"/>
      <c r="E42" s="102"/>
      <c r="F42" s="96"/>
      <c r="G42" s="110"/>
      <c r="H42" s="96"/>
      <c r="I42" s="110"/>
      <c r="J42" s="96"/>
      <c r="K42" s="169"/>
      <c r="L42" s="19"/>
      <c r="M42" s="19"/>
    </row>
    <row r="43" spans="1:13">
      <c r="A43" s="10"/>
      <c r="B43" s="1000" t="s">
        <v>11</v>
      </c>
      <c r="C43" s="1000"/>
      <c r="D43" s="1027"/>
      <c r="E43" s="102"/>
      <c r="F43" s="96"/>
      <c r="G43" s="110"/>
      <c r="H43" s="96"/>
      <c r="I43" s="110"/>
      <c r="J43" s="96"/>
      <c r="K43" s="169"/>
      <c r="L43" s="19"/>
      <c r="M43" s="19"/>
    </row>
    <row r="44" spans="1:13">
      <c r="A44" s="10"/>
      <c r="B44" s="1000" t="s">
        <v>92</v>
      </c>
      <c r="C44" s="1000"/>
      <c r="D44" s="1027"/>
      <c r="E44" s="103"/>
      <c r="F44" s="104"/>
      <c r="G44" s="110"/>
      <c r="H44" s="104"/>
      <c r="I44" s="110"/>
      <c r="J44" s="104"/>
      <c r="K44" s="169"/>
      <c r="L44" s="19"/>
      <c r="M44" s="19"/>
    </row>
    <row r="45" spans="1:13">
      <c r="A45" s="10"/>
      <c r="B45" s="1000" t="s">
        <v>71</v>
      </c>
      <c r="C45" s="1000"/>
      <c r="D45" s="1027"/>
      <c r="E45" s="103"/>
      <c r="F45" s="104"/>
      <c r="G45" s="110"/>
      <c r="H45" s="104"/>
      <c r="I45" s="110"/>
      <c r="J45" s="104"/>
      <c r="K45" s="169"/>
      <c r="L45" s="19"/>
      <c r="M45" s="19"/>
    </row>
    <row r="46" spans="1:13">
      <c r="A46" s="10"/>
      <c r="B46" s="1000" t="s">
        <v>93</v>
      </c>
      <c r="C46" s="1000"/>
      <c r="D46" s="1027"/>
      <c r="E46" s="103"/>
      <c r="F46" s="104"/>
      <c r="G46" s="110"/>
      <c r="H46" s="104"/>
      <c r="I46" s="110"/>
      <c r="J46" s="104"/>
      <c r="K46" s="169"/>
      <c r="L46" s="19"/>
      <c r="M46" s="19"/>
    </row>
    <row r="47" spans="1:13">
      <c r="A47" s="10"/>
      <c r="B47" s="1000" t="s">
        <v>172</v>
      </c>
      <c r="C47" s="1026"/>
      <c r="D47" s="1064"/>
      <c r="E47" s="103"/>
      <c r="F47" s="104"/>
      <c r="G47" s="110"/>
      <c r="H47" s="104"/>
      <c r="I47" s="110"/>
      <c r="J47" s="104"/>
      <c r="K47" s="169"/>
      <c r="L47" s="19"/>
      <c r="M47" s="19"/>
    </row>
    <row r="48" spans="1:13" ht="12" customHeight="1">
      <c r="A48" s="10"/>
      <c r="B48" s="309" t="s">
        <v>97</v>
      </c>
      <c r="C48" s="309"/>
      <c r="D48" s="309"/>
      <c r="E48" s="102"/>
      <c r="F48" s="104"/>
      <c r="G48" s="110"/>
      <c r="H48" s="104"/>
      <c r="I48" s="110"/>
      <c r="J48" s="104"/>
      <c r="K48" s="169"/>
      <c r="L48" s="19"/>
      <c r="M48" s="19"/>
    </row>
    <row r="49" spans="1:13" ht="12" customHeight="1">
      <c r="A49" s="10"/>
      <c r="B49" s="999"/>
      <c r="C49" s="999"/>
      <c r="D49" s="999"/>
      <c r="E49" s="102"/>
      <c r="F49" s="104"/>
      <c r="G49" s="110"/>
      <c r="H49" s="104"/>
      <c r="I49" s="110"/>
      <c r="J49" s="104"/>
      <c r="K49" s="169"/>
      <c r="L49" s="19"/>
      <c r="M49" s="19"/>
    </row>
    <row r="50" spans="1:13" ht="12" customHeight="1">
      <c r="A50" s="10"/>
      <c r="B50" s="999"/>
      <c r="C50" s="999"/>
      <c r="D50" s="999"/>
      <c r="E50" s="102"/>
      <c r="F50" s="104"/>
      <c r="G50" s="110"/>
      <c r="H50" s="104"/>
      <c r="I50" s="110"/>
      <c r="J50" s="104"/>
      <c r="K50" s="169"/>
      <c r="L50" s="19"/>
      <c r="M50" s="19"/>
    </row>
    <row r="51" spans="1:13" ht="12" customHeight="1">
      <c r="A51" s="10"/>
      <c r="B51" s="999"/>
      <c r="C51" s="999"/>
      <c r="D51" s="999"/>
      <c r="E51" s="102"/>
      <c r="F51" s="104"/>
      <c r="G51" s="110"/>
      <c r="H51" s="104"/>
      <c r="I51" s="110"/>
      <c r="J51" s="104"/>
      <c r="K51" s="169"/>
      <c r="L51" s="19"/>
      <c r="M51" s="19"/>
    </row>
    <row r="52" spans="1:13" ht="12" customHeight="1">
      <c r="A52" s="10"/>
      <c r="B52" s="999"/>
      <c r="C52" s="999"/>
      <c r="D52" s="999"/>
      <c r="E52" s="102"/>
      <c r="F52" s="104"/>
      <c r="G52" s="110"/>
      <c r="H52" s="104"/>
      <c r="I52" s="110"/>
      <c r="J52" s="104"/>
      <c r="K52" s="169"/>
      <c r="L52" s="19"/>
      <c r="M52" s="19"/>
    </row>
    <row r="53" spans="1:13">
      <c r="A53" s="10"/>
      <c r="B53" s="1180" t="s">
        <v>99</v>
      </c>
      <c r="C53" s="1180"/>
      <c r="D53" s="1180"/>
      <c r="E53" s="206" t="s">
        <v>10</v>
      </c>
      <c r="F53" s="104">
        <f>SUM(F37:F52)</f>
        <v>0</v>
      </c>
      <c r="G53" s="209" t="s">
        <v>10</v>
      </c>
      <c r="H53" s="104">
        <f>SUM(H37:H52)</f>
        <v>0</v>
      </c>
      <c r="I53" s="110" t="s">
        <v>10</v>
      </c>
      <c r="J53" s="104">
        <f>SUM(J37:J52)</f>
        <v>0</v>
      </c>
      <c r="K53" s="169"/>
      <c r="L53" s="19"/>
      <c r="M53" s="19"/>
    </row>
    <row r="54" spans="1:13">
      <c r="A54" s="10"/>
      <c r="B54" s="1181" t="s">
        <v>73</v>
      </c>
      <c r="C54" s="1181"/>
      <c r="D54" s="1181"/>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32" t="s">
        <v>452</v>
      </c>
      <c r="C58" s="1033"/>
      <c r="D58" s="1033"/>
      <c r="E58" s="1033"/>
      <c r="F58" s="1033"/>
      <c r="G58" s="1033"/>
      <c r="H58" s="1033"/>
      <c r="I58" s="1033"/>
      <c r="J58" s="1033"/>
      <c r="K58" s="15"/>
      <c r="L58" s="19"/>
      <c r="M58" s="21"/>
    </row>
    <row r="59" spans="1:13" ht="12.75" customHeight="1">
      <c r="A59" s="10"/>
      <c r="B59" s="1032" t="s">
        <v>453</v>
      </c>
      <c r="C59" s="1033"/>
      <c r="D59" s="1033"/>
      <c r="E59" s="1033"/>
      <c r="F59" s="1033"/>
      <c r="G59" s="1033"/>
      <c r="H59" s="1033"/>
      <c r="I59" s="1033"/>
      <c r="J59" s="1033"/>
      <c r="K59" s="15"/>
      <c r="L59" s="19"/>
      <c r="M59" s="21"/>
    </row>
    <row r="60" spans="1:13">
      <c r="A60" s="1035" t="s">
        <v>14</v>
      </c>
      <c r="B60" s="1036"/>
      <c r="C60" s="1036"/>
      <c r="D60" s="1036"/>
      <c r="E60" s="1036"/>
      <c r="F60" s="1036"/>
      <c r="G60" s="1036"/>
      <c r="H60" s="1036"/>
      <c r="I60" s="1036"/>
      <c r="J60" s="1036"/>
      <c r="K60" s="26"/>
      <c r="L60" s="19"/>
      <c r="M60" s="21"/>
    </row>
    <row r="61" spans="1:13" ht="9" customHeight="1">
      <c r="A61" s="24"/>
      <c r="B61" s="1034"/>
      <c r="C61" s="1022"/>
      <c r="D61" s="1022"/>
      <c r="E61" s="1022"/>
      <c r="F61" s="1022"/>
      <c r="G61" s="1022"/>
      <c r="H61" s="1022"/>
      <c r="I61" s="1022"/>
      <c r="J61" s="102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1053"/>
      <c r="H64" s="1053"/>
      <c r="I64" s="1200"/>
      <c r="J64" s="1200"/>
    </row>
    <row r="65" spans="1:13" ht="14.25" customHeight="1">
      <c r="A65" s="1"/>
      <c r="B65" s="1"/>
      <c r="C65" s="1"/>
      <c r="D65" s="1"/>
      <c r="E65" s="1"/>
      <c r="F65" s="1"/>
      <c r="G65" s="1"/>
      <c r="H65" s="1"/>
      <c r="I65" s="1"/>
    </row>
    <row r="66" spans="1:13" ht="16.5" customHeight="1">
      <c r="A66" s="1146" t="s">
        <v>98</v>
      </c>
      <c r="B66" s="1147"/>
      <c r="C66" s="1147"/>
      <c r="D66" s="1147"/>
      <c r="E66" s="1147"/>
      <c r="F66" s="1147"/>
      <c r="G66" s="1147"/>
      <c r="H66" s="1147"/>
      <c r="I66" s="1147"/>
      <c r="J66" s="1145"/>
    </row>
    <row r="67" spans="1:13" ht="6" customHeight="1">
      <c r="A67" s="124"/>
      <c r="B67" s="55"/>
      <c r="C67" s="55"/>
      <c r="D67" s="55"/>
      <c r="E67" s="55"/>
      <c r="F67" s="55"/>
      <c r="G67" s="55"/>
      <c r="H67" s="55"/>
      <c r="I67" s="55"/>
      <c r="J67" s="47"/>
    </row>
    <row r="68" spans="1:13" ht="15.75">
      <c r="A68" s="29"/>
      <c r="B68" s="1133" t="s">
        <v>87</v>
      </c>
      <c r="C68" s="1144"/>
      <c r="D68" s="1144"/>
      <c r="E68" s="1144"/>
      <c r="F68" s="1144"/>
      <c r="G68" s="1144"/>
      <c r="H68" s="1144"/>
      <c r="I68" s="1201"/>
      <c r="J68" s="1145"/>
    </row>
    <row r="69" spans="1:13" ht="17.25" customHeight="1">
      <c r="A69" s="10"/>
      <c r="B69" s="143" t="s">
        <v>349</v>
      </c>
      <c r="C69" s="131"/>
      <c r="D69" s="131"/>
      <c r="E69" s="131"/>
      <c r="F69" s="131"/>
      <c r="G69" s="131"/>
      <c r="H69" s="131"/>
      <c r="I69" s="131"/>
      <c r="J69" s="132"/>
    </row>
    <row r="70" spans="1:13">
      <c r="A70" s="10"/>
      <c r="B70" s="13"/>
      <c r="C70" s="13"/>
      <c r="D70" s="13"/>
      <c r="E70" s="1189"/>
      <c r="F70" s="1190"/>
      <c r="G70" s="1189"/>
      <c r="H70" s="1190"/>
      <c r="I70" s="1189"/>
      <c r="J70" s="1199"/>
    </row>
    <row r="71" spans="1:13" ht="15.75">
      <c r="A71" s="10"/>
      <c r="B71" s="13"/>
      <c r="C71" s="576" t="s">
        <v>60</v>
      </c>
      <c r="D71" s="574"/>
      <c r="E71" s="1176" t="str">
        <f>E9</f>
        <v>A</v>
      </c>
      <c r="F71" s="1177"/>
      <c r="G71" s="1176" t="str">
        <f>G9</f>
        <v>B</v>
      </c>
      <c r="H71" s="1177"/>
      <c r="I71" s="1176" t="str">
        <f>I9</f>
        <v>C</v>
      </c>
      <c r="J71" s="1191"/>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7" t="s">
        <v>248</v>
      </c>
      <c r="C77" s="1159"/>
      <c r="D77" s="1159"/>
      <c r="E77" s="1144"/>
      <c r="F77" s="1144"/>
      <c r="G77" s="1144"/>
      <c r="H77" s="1144"/>
      <c r="I77" s="1036"/>
      <c r="J77" s="1160"/>
    </row>
    <row r="78" spans="1:13" ht="16.5" customHeight="1">
      <c r="A78" s="118"/>
      <c r="B78" s="573"/>
      <c r="C78" s="576" t="s">
        <v>60</v>
      </c>
      <c r="D78" s="574"/>
      <c r="E78" s="575"/>
      <c r="F78" s="584" t="str">
        <f>E9</f>
        <v>A</v>
      </c>
      <c r="G78" s="585"/>
      <c r="H78" s="584" t="str">
        <f>G9</f>
        <v>B</v>
      </c>
      <c r="I78" s="585"/>
      <c r="J78" s="586" t="str">
        <f>I9</f>
        <v>C</v>
      </c>
      <c r="L78" s="693"/>
      <c r="M78" s="697" t="s">
        <v>384</v>
      </c>
    </row>
    <row r="79" spans="1:13" ht="12.75" customHeight="1">
      <c r="A79" s="10"/>
      <c r="B79" s="1163" t="s">
        <v>248</v>
      </c>
      <c r="C79" s="1164"/>
      <c r="D79" s="1165"/>
      <c r="E79" s="569"/>
      <c r="F79" s="570"/>
      <c r="G79" s="571"/>
      <c r="H79" s="571"/>
      <c r="I79" s="569"/>
      <c r="J79" s="572"/>
      <c r="L79" s="724">
        <f>'7 - Professional - 1'!L81</f>
        <v>0</v>
      </c>
      <c r="M79" s="675" t="s">
        <v>385</v>
      </c>
    </row>
    <row r="80" spans="1:13">
      <c r="A80" s="10"/>
      <c r="B80" s="1169" t="s">
        <v>86</v>
      </c>
      <c r="C80" s="1170"/>
      <c r="D80" s="1170"/>
      <c r="E80" s="92" t="s">
        <v>10</v>
      </c>
      <c r="F80" s="128">
        <v>0</v>
      </c>
      <c r="G80" s="63"/>
      <c r="H80" s="128">
        <v>0</v>
      </c>
      <c r="I80" s="92"/>
      <c r="J80" s="128">
        <v>0</v>
      </c>
      <c r="L80" s="724">
        <f>F80+H80+J80</f>
        <v>0</v>
      </c>
      <c r="M80" s="696" t="s">
        <v>351</v>
      </c>
    </row>
    <row r="81" spans="1:13">
      <c r="A81" s="10"/>
      <c r="B81" s="7" t="s">
        <v>113</v>
      </c>
      <c r="C81" s="189"/>
      <c r="D81" s="189"/>
      <c r="E81" s="190"/>
      <c r="F81" s="191"/>
      <c r="G81" s="14"/>
      <c r="H81" s="191"/>
      <c r="I81" s="190"/>
      <c r="J81" s="191"/>
      <c r="L81" s="732">
        <f>+L79-L80</f>
        <v>0</v>
      </c>
      <c r="M81" s="672" t="s">
        <v>344</v>
      </c>
    </row>
    <row r="82" spans="1:13">
      <c r="A82" s="10"/>
      <c r="B82" s="7" t="s">
        <v>114</v>
      </c>
      <c r="C82" s="189"/>
      <c r="D82" s="189"/>
      <c r="E82" s="190"/>
      <c r="F82" s="192"/>
      <c r="G82" s="14"/>
      <c r="H82" s="192"/>
      <c r="I82" s="190"/>
      <c r="J82" s="192"/>
      <c r="L82" s="676"/>
      <c r="M82" s="218"/>
    </row>
    <row r="83" spans="1:13">
      <c r="A83" s="10"/>
      <c r="B83" s="7" t="s">
        <v>115</v>
      </c>
      <c r="C83" s="189"/>
      <c r="D83" s="189"/>
      <c r="E83" s="190"/>
      <c r="F83" s="192"/>
      <c r="G83" s="14"/>
      <c r="H83" s="192"/>
      <c r="I83" s="190"/>
      <c r="J83" s="192"/>
    </row>
    <row r="84" spans="1:13" ht="27.75" customHeight="1">
      <c r="A84" s="10"/>
      <c r="B84" s="1157" t="s">
        <v>339</v>
      </c>
      <c r="C84" s="1150"/>
      <c r="D84" s="1194"/>
      <c r="E84" s="190"/>
      <c r="F84" s="192"/>
      <c r="G84" s="14"/>
      <c r="H84" s="192"/>
      <c r="I84" s="190"/>
      <c r="J84" s="192"/>
      <c r="L84" s="717"/>
      <c r="M84" s="718" t="s">
        <v>247</v>
      </c>
    </row>
    <row r="85" spans="1:13" ht="12.75" customHeight="1">
      <c r="A85" s="10"/>
      <c r="B85" s="133" t="s">
        <v>327</v>
      </c>
      <c r="C85" s="23"/>
      <c r="D85" s="23"/>
      <c r="E85" s="98" t="s">
        <v>10</v>
      </c>
      <c r="F85" s="504">
        <f>+F80-F82-F83-F84</f>
        <v>0</v>
      </c>
      <c r="G85" s="505" t="s">
        <v>10</v>
      </c>
      <c r="H85" s="504">
        <f>+H80-H82-H83-H84</f>
        <v>0</v>
      </c>
      <c r="I85" s="506" t="s">
        <v>10</v>
      </c>
      <c r="J85" s="504">
        <f>+J80-J82-J83-J84</f>
        <v>0</v>
      </c>
      <c r="L85" s="724">
        <f>'7 - Professional - 1'!L87</f>
        <v>0</v>
      </c>
      <c r="M85" s="733" t="s">
        <v>386</v>
      </c>
    </row>
    <row r="86" spans="1:13">
      <c r="A86" s="10"/>
      <c r="B86" s="40" t="s">
        <v>451</v>
      </c>
      <c r="C86" s="22"/>
      <c r="D86" s="22"/>
      <c r="E86" s="130"/>
      <c r="F86" s="507">
        <v>0</v>
      </c>
      <c r="G86" s="508"/>
      <c r="H86" s="507">
        <v>0</v>
      </c>
      <c r="I86" s="509"/>
      <c r="J86" s="507">
        <v>0</v>
      </c>
      <c r="L86" s="721">
        <f>F86+H86+J86</f>
        <v>0</v>
      </c>
      <c r="M86" s="734" t="s">
        <v>352</v>
      </c>
    </row>
    <row r="87" spans="1:13" ht="12.75" customHeight="1">
      <c r="A87" s="10"/>
      <c r="B87" s="13"/>
      <c r="C87" s="13"/>
      <c r="D87" s="13"/>
      <c r="E87" s="100"/>
      <c r="F87" s="510"/>
      <c r="G87" s="511"/>
      <c r="H87" s="511"/>
      <c r="I87" s="512"/>
      <c r="J87" s="513"/>
      <c r="L87" s="722">
        <f>+L85-L86</f>
        <v>0</v>
      </c>
      <c r="M87" s="670" t="s">
        <v>347</v>
      </c>
    </row>
    <row r="88" spans="1:13" ht="15.75" thickBot="1">
      <c r="A88" s="10"/>
      <c r="B88" s="78" t="s">
        <v>340</v>
      </c>
      <c r="C88" s="30"/>
      <c r="D88" s="30"/>
      <c r="E88" s="126" t="s">
        <v>10</v>
      </c>
      <c r="F88" s="514" t="e">
        <f>+F85/F86</f>
        <v>#DIV/0!</v>
      </c>
      <c r="G88" s="515" t="s">
        <v>10</v>
      </c>
      <c r="H88" s="514" t="e">
        <f>+H85/H86</f>
        <v>#DIV/0!</v>
      </c>
      <c r="I88" s="516" t="s">
        <v>10</v>
      </c>
      <c r="J88" s="514" t="e">
        <f>+J85/J86</f>
        <v>#DIV/0!</v>
      </c>
      <c r="L88" s="118"/>
      <c r="M88" s="122"/>
    </row>
    <row r="89" spans="1:13" ht="7.5" customHeight="1" thickTop="1">
      <c r="A89" s="24"/>
      <c r="B89" s="22"/>
      <c r="C89" s="22"/>
      <c r="D89" s="22"/>
      <c r="E89" s="22"/>
      <c r="F89" s="22"/>
      <c r="G89" s="22"/>
      <c r="H89" s="40"/>
      <c r="I89" s="22"/>
      <c r="J89" s="127"/>
    </row>
    <row r="92" spans="1:13" ht="9" customHeight="1"/>
    <row r="93" spans="1:13" ht="18.75" customHeight="1">
      <c r="A93" s="29"/>
      <c r="B93" s="1049" t="s">
        <v>408</v>
      </c>
      <c r="C93" s="1050"/>
      <c r="D93" s="1050"/>
      <c r="E93" s="1050"/>
      <c r="F93" s="1051"/>
      <c r="G93" s="1051"/>
      <c r="H93" s="1051"/>
      <c r="I93" s="1051"/>
      <c r="J93" s="1051"/>
      <c r="K93" s="26"/>
    </row>
    <row r="94" spans="1:13" ht="18.75" customHeight="1">
      <c r="A94" s="10"/>
      <c r="B94" s="1055" t="s">
        <v>106</v>
      </c>
      <c r="C94" s="1056"/>
      <c r="D94" s="1056"/>
      <c r="E94" s="1056"/>
      <c r="F94" s="1057"/>
      <c r="G94" s="1057"/>
      <c r="H94" s="1057"/>
      <c r="I94" s="1057"/>
      <c r="J94" s="1057"/>
      <c r="K94" s="15"/>
    </row>
    <row r="95" spans="1:13" ht="8.25" customHeight="1">
      <c r="A95" s="24"/>
      <c r="B95" s="22"/>
      <c r="C95" s="22"/>
      <c r="D95" s="22"/>
      <c r="E95" s="22"/>
      <c r="F95" s="22"/>
      <c r="G95" s="22"/>
      <c r="H95" s="22"/>
      <c r="I95" s="22"/>
      <c r="J95" s="22"/>
      <c r="K95" s="25"/>
    </row>
    <row r="96" spans="1:13" ht="15.75">
      <c r="A96" s="29"/>
      <c r="B96" s="450"/>
      <c r="C96" s="5"/>
      <c r="D96" s="451"/>
      <c r="E96" s="1202" t="s">
        <v>19</v>
      </c>
      <c r="F96" s="1203"/>
      <c r="G96" s="1202" t="s">
        <v>19</v>
      </c>
      <c r="H96" s="1203"/>
      <c r="I96" s="1202" t="s">
        <v>19</v>
      </c>
      <c r="J96" s="1203"/>
      <c r="K96" s="26"/>
    </row>
    <row r="97" spans="1:13" ht="15.75" thickBot="1">
      <c r="A97" s="10"/>
      <c r="B97" s="88" t="s">
        <v>85</v>
      </c>
      <c r="C97" s="59"/>
      <c r="D97" s="452"/>
      <c r="E97" s="1187" t="str">
        <f>E9</f>
        <v>A</v>
      </c>
      <c r="F97" s="1188"/>
      <c r="G97" s="1187" t="str">
        <f>G9</f>
        <v>B</v>
      </c>
      <c r="H97" s="1188"/>
      <c r="I97" s="1187" t="str">
        <f>I9</f>
        <v>C</v>
      </c>
      <c r="J97" s="1188"/>
      <c r="K97" s="15"/>
    </row>
    <row r="98" spans="1:13">
      <c r="A98" s="10"/>
      <c r="B98" s="1152" t="s">
        <v>82</v>
      </c>
      <c r="C98" s="1048"/>
      <c r="D98" s="1178"/>
      <c r="E98" s="145" t="s">
        <v>10</v>
      </c>
      <c r="F98" s="147">
        <f>F13</f>
        <v>0</v>
      </c>
      <c r="G98" s="146" t="s">
        <v>10</v>
      </c>
      <c r="H98" s="161">
        <f>H13</f>
        <v>0</v>
      </c>
      <c r="I98" s="145" t="s">
        <v>10</v>
      </c>
      <c r="J98" s="147">
        <f>J13</f>
        <v>0</v>
      </c>
      <c r="K98" s="15"/>
    </row>
    <row r="99" spans="1:13">
      <c r="A99" s="10"/>
      <c r="B99" s="1151" t="s">
        <v>83</v>
      </c>
      <c r="C99" s="1045"/>
      <c r="D99" s="1179"/>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304</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305</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306</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101"/>
      <c r="F107" s="433">
        <f>'11 - Dorm Room and Board '!$D$12</f>
        <v>0</v>
      </c>
      <c r="G107" s="433">
        <f>'11 - Dorm Room and Board '!$D$12</f>
        <v>0</v>
      </c>
      <c r="H107" s="433">
        <f>'11 - Dorm Room and Board '!$D$12</f>
        <v>0</v>
      </c>
      <c r="I107" s="433">
        <f>'11 - Dorm Room and Board '!$D$12</f>
        <v>0</v>
      </c>
      <c r="J107" s="433">
        <f>'11 - Dorm Room and Board '!$D$12</f>
        <v>0</v>
      </c>
      <c r="K107" s="15"/>
      <c r="L107" s="614" t="s">
        <v>375</v>
      </c>
    </row>
    <row r="108" spans="1:13">
      <c r="A108" s="151"/>
      <c r="B108" s="440" t="s">
        <v>141</v>
      </c>
      <c r="C108" s="149"/>
      <c r="D108" s="37" t="s">
        <v>105</v>
      </c>
      <c r="E108" s="156"/>
      <c r="F108" s="232">
        <f>'11 - Dorm Room and Board '!$D$17</f>
        <v>0</v>
      </c>
      <c r="G108" s="232">
        <f>'11 - Dorm Room and Board '!$D$17</f>
        <v>0</v>
      </c>
      <c r="H108" s="232">
        <f>'11 - Dorm Room and Board '!$D$17</f>
        <v>0</v>
      </c>
      <c r="I108" s="232">
        <f>'11 - Dorm Room and Board '!$D$17</f>
        <v>0</v>
      </c>
      <c r="J108" s="232">
        <f>'11 - Dorm Room and Board '!$D$17</f>
        <v>0</v>
      </c>
      <c r="K108" s="15"/>
      <c r="L108" s="614" t="s">
        <v>341</v>
      </c>
      <c r="M108" s="614" t="s">
        <v>342</v>
      </c>
    </row>
    <row r="109" spans="1:13">
      <c r="A109" s="151"/>
      <c r="B109" s="438" t="s">
        <v>307</v>
      </c>
      <c r="C109" s="445"/>
      <c r="D109" s="446"/>
      <c r="E109" s="463"/>
      <c r="F109" s="461">
        <f>+F107+F108</f>
        <v>0</v>
      </c>
      <c r="G109" s="464"/>
      <c r="H109" s="461">
        <f>+H107+H108</f>
        <v>0</v>
      </c>
      <c r="I109" s="465"/>
      <c r="J109" s="461">
        <f>+J107+J108</f>
        <v>0</v>
      </c>
      <c r="K109" s="15"/>
      <c r="L109" s="614"/>
      <c r="M109" s="614" t="s">
        <v>274</v>
      </c>
    </row>
    <row r="110" spans="1:13">
      <c r="A110" s="10"/>
      <c r="B110" s="153" t="s">
        <v>308</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309</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51.75">
      <c r="P120" s="920"/>
      <c r="Q120" s="919" t="s">
        <v>82</v>
      </c>
      <c r="R120" s="919" t="s">
        <v>112</v>
      </c>
      <c r="S120" s="919" t="s">
        <v>101</v>
      </c>
      <c r="T120" s="919" t="s">
        <v>102</v>
      </c>
      <c r="U120" s="919" t="s">
        <v>73</v>
      </c>
      <c r="V120" s="919" t="s">
        <v>80</v>
      </c>
      <c r="W120" s="919" t="s">
        <v>79</v>
      </c>
      <c r="X120" s="939" t="s">
        <v>394</v>
      </c>
      <c r="Y120" s="939" t="s">
        <v>399</v>
      </c>
      <c r="Z120" s="919" t="s">
        <v>400</v>
      </c>
      <c r="AA120" s="919" t="s">
        <v>164</v>
      </c>
      <c r="AB120" s="919" t="s">
        <v>401</v>
      </c>
      <c r="AC120" s="939" t="s">
        <v>402</v>
      </c>
      <c r="AD120" s="939" t="s">
        <v>398</v>
      </c>
      <c r="AE120" s="937" t="s">
        <v>403</v>
      </c>
      <c r="AF120" s="937" t="s">
        <v>404</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B53:D53"/>
    <mergeCell ref="G70:H70"/>
    <mergeCell ref="G71:H71"/>
    <mergeCell ref="G64:J64"/>
    <mergeCell ref="B32:D32"/>
    <mergeCell ref="B36:D36"/>
    <mergeCell ref="B33:D33"/>
    <mergeCell ref="B50:D50"/>
    <mergeCell ref="B40:D40"/>
    <mergeCell ref="B41:D41"/>
    <mergeCell ref="B42:D42"/>
    <mergeCell ref="B43:D43"/>
    <mergeCell ref="B47:D47"/>
    <mergeCell ref="B44:D44"/>
    <mergeCell ref="B45:D45"/>
    <mergeCell ref="B46:D46"/>
    <mergeCell ref="B52:D52"/>
    <mergeCell ref="B51:D51"/>
    <mergeCell ref="A7:J7"/>
    <mergeCell ref="E9:F9"/>
    <mergeCell ref="G9:H9"/>
    <mergeCell ref="I9:J9"/>
    <mergeCell ref="B14:D14"/>
    <mergeCell ref="B28:D28"/>
    <mergeCell ref="B38:D38"/>
    <mergeCell ref="B39:D39"/>
    <mergeCell ref="B37:D37"/>
    <mergeCell ref="I10:J10"/>
    <mergeCell ref="B12:D12"/>
    <mergeCell ref="B15:D15"/>
    <mergeCell ref="B29:D29"/>
    <mergeCell ref="B25:D25"/>
    <mergeCell ref="A8:K8"/>
    <mergeCell ref="B24:D24"/>
    <mergeCell ref="B20:D20"/>
    <mergeCell ref="B21:D21"/>
    <mergeCell ref="B22:D22"/>
    <mergeCell ref="B23:D23"/>
    <mergeCell ref="E10:F10"/>
    <mergeCell ref="G10:H10"/>
    <mergeCell ref="B13:D13"/>
    <mergeCell ref="B19:D19"/>
    <mergeCell ref="B18:D18"/>
    <mergeCell ref="B9:D9"/>
    <mergeCell ref="G4:J4"/>
    <mergeCell ref="G5:J5"/>
    <mergeCell ref="A4:B4"/>
    <mergeCell ref="A5:B5"/>
    <mergeCell ref="C4:E4"/>
    <mergeCell ref="A60:J60"/>
    <mergeCell ref="B59:J59"/>
    <mergeCell ref="B54:D54"/>
    <mergeCell ref="B58:J58"/>
    <mergeCell ref="B61:J61"/>
    <mergeCell ref="B26:D26"/>
    <mergeCell ref="B31:D31"/>
    <mergeCell ref="B27:D27"/>
    <mergeCell ref="B30:D30"/>
    <mergeCell ref="B16:D16"/>
    <mergeCell ref="B17:D17"/>
    <mergeCell ref="B93:J93"/>
    <mergeCell ref="B68:J68"/>
    <mergeCell ref="A66:J66"/>
    <mergeCell ref="B77:J77"/>
    <mergeCell ref="E70:F70"/>
    <mergeCell ref="I71:J71"/>
    <mergeCell ref="B80:D80"/>
    <mergeCell ref="B99:D99"/>
    <mergeCell ref="E96:F96"/>
    <mergeCell ref="G96:H96"/>
    <mergeCell ref="I70:J70"/>
    <mergeCell ref="B34:D34"/>
    <mergeCell ref="B35:D35"/>
    <mergeCell ref="E71:F71"/>
    <mergeCell ref="I96:J96"/>
    <mergeCell ref="E97:F97"/>
    <mergeCell ref="G97:H97"/>
    <mergeCell ref="I97:J97"/>
    <mergeCell ref="B98:D98"/>
    <mergeCell ref="B84:D84"/>
    <mergeCell ref="B79:D79"/>
    <mergeCell ref="B49:D49"/>
    <mergeCell ref="B94:J94"/>
  </mergeCells>
  <phoneticPr fontId="0" type="noConversion"/>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F126"/>
  <sheetViews>
    <sheetView showGridLines="0" view="pageBreakPreview" zoomScale="130" zoomScaleNormal="100" zoomScaleSheetLayoutView="130" workbookViewId="0">
      <selection activeCell="D6" sqref="D6"/>
    </sheetView>
  </sheetViews>
  <sheetFormatPr defaultRowHeight="1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6.7109375" customWidth="1"/>
    <col min="16" max="32" width="13.7109375" customWidth="1"/>
  </cols>
  <sheetData>
    <row r="1" spans="1:13">
      <c r="B1" s="379" t="s">
        <v>210</v>
      </c>
      <c r="C1" s="335"/>
      <c r="D1" s="335"/>
      <c r="E1" s="335"/>
      <c r="F1" s="335"/>
      <c r="G1" s="335"/>
      <c r="H1" s="335"/>
      <c r="I1" s="335"/>
      <c r="J1" s="335"/>
    </row>
    <row r="2" spans="1:13">
      <c r="B2" s="379" t="s">
        <v>446</v>
      </c>
      <c r="C2" s="335"/>
      <c r="D2" s="335"/>
      <c r="E2" s="335"/>
      <c r="F2" s="335"/>
      <c r="G2" s="335"/>
      <c r="H2" s="335"/>
      <c r="I2" s="335"/>
      <c r="J2" s="335"/>
    </row>
    <row r="3" spans="1:13">
      <c r="B3" s="335"/>
      <c r="C3" s="335"/>
      <c r="D3" s="335"/>
      <c r="E3" s="335"/>
      <c r="F3" s="335"/>
      <c r="G3" s="335"/>
      <c r="H3" s="335"/>
      <c r="I3" s="335"/>
      <c r="J3" s="335"/>
    </row>
    <row r="4" spans="1:13" ht="15" customHeight="1">
      <c r="A4" s="1023" t="s">
        <v>0</v>
      </c>
      <c r="B4" s="1023"/>
      <c r="C4" s="1124">
        <f>'1 - College Board Cost Data'!C3:E3</f>
        <v>0</v>
      </c>
      <c r="D4" s="1124"/>
      <c r="E4" s="1125"/>
      <c r="F4" s="605" t="s">
        <v>1</v>
      </c>
      <c r="G4" s="1001"/>
      <c r="H4" s="1001"/>
      <c r="I4" s="1001"/>
      <c r="J4" s="1001"/>
      <c r="K4" s="1"/>
    </row>
    <row r="5" spans="1:13">
      <c r="A5" s="1123"/>
      <c r="B5" s="1123"/>
      <c r="C5" s="27"/>
      <c r="D5" s="27"/>
      <c r="E5" s="27"/>
      <c r="F5" s="605" t="s">
        <v>2</v>
      </c>
      <c r="G5" s="1122"/>
      <c r="H5" s="1122"/>
      <c r="I5" s="1122"/>
      <c r="J5" s="1122"/>
      <c r="K5" s="1"/>
    </row>
    <row r="6" spans="1:13" ht="6.75" customHeight="1">
      <c r="A6" s="1"/>
      <c r="B6" s="1"/>
      <c r="C6" s="1"/>
      <c r="D6" s="1"/>
      <c r="E6" s="1"/>
      <c r="F6" s="1"/>
      <c r="G6" s="1"/>
      <c r="H6" s="1"/>
      <c r="I6" s="1"/>
      <c r="J6" s="1"/>
      <c r="K6" s="1"/>
    </row>
    <row r="7" spans="1:13" ht="15" customHeight="1">
      <c r="A7" s="1182" t="s">
        <v>75</v>
      </c>
      <c r="B7" s="1182"/>
      <c r="C7" s="1182"/>
      <c r="D7" s="1182"/>
      <c r="E7" s="1182"/>
      <c r="F7" s="1182"/>
      <c r="G7" s="1182"/>
      <c r="H7" s="1182"/>
      <c r="I7" s="1182"/>
      <c r="J7" s="1183"/>
      <c r="K7" s="606"/>
    </row>
    <row r="8" spans="1:13" ht="42.75" customHeight="1">
      <c r="A8" s="1204" t="s">
        <v>348</v>
      </c>
      <c r="B8" s="1205"/>
      <c r="C8" s="1205"/>
      <c r="D8" s="1205"/>
      <c r="E8" s="1205"/>
      <c r="F8" s="1205"/>
      <c r="G8" s="1205"/>
      <c r="H8" s="1205"/>
      <c r="I8" s="1205"/>
      <c r="J8" s="1206"/>
      <c r="K8" s="1207"/>
      <c r="M8" s="3"/>
    </row>
    <row r="9" spans="1:13" ht="15.75" customHeight="1">
      <c r="A9" s="211"/>
      <c r="B9" s="1211" t="s">
        <v>42</v>
      </c>
      <c r="C9" s="1211"/>
      <c r="D9" s="1212"/>
      <c r="E9" s="1208" t="s">
        <v>250</v>
      </c>
      <c r="F9" s="1209"/>
      <c r="G9" s="1210" t="s">
        <v>251</v>
      </c>
      <c r="H9" s="1209"/>
      <c r="I9" s="1210" t="s">
        <v>252</v>
      </c>
      <c r="J9" s="1209"/>
      <c r="K9" s="9"/>
      <c r="M9" s="603" t="s">
        <v>244</v>
      </c>
    </row>
    <row r="10" spans="1:13">
      <c r="A10" s="118"/>
      <c r="B10" s="133" t="s">
        <v>76</v>
      </c>
      <c r="C10" s="133"/>
      <c r="D10" s="133"/>
      <c r="E10" s="1176"/>
      <c r="F10" s="1177"/>
      <c r="G10" s="1176"/>
      <c r="H10" s="1177"/>
      <c r="I10" s="1176"/>
      <c r="J10" s="1177"/>
      <c r="K10" s="9"/>
    </row>
    <row r="11" spans="1:13" ht="15.75" customHeight="1" thickBot="1">
      <c r="A11" s="6"/>
      <c r="B11" s="581" t="s">
        <v>135</v>
      </c>
      <c r="C11" s="581"/>
      <c r="D11" s="581"/>
      <c r="E11" s="582"/>
      <c r="F11" s="583"/>
      <c r="G11" s="582"/>
      <c r="H11" s="583"/>
      <c r="I11" s="582"/>
      <c r="J11" s="583"/>
      <c r="K11" s="854"/>
      <c r="L11" s="19"/>
    </row>
    <row r="12" spans="1:13">
      <c r="A12" s="10"/>
      <c r="B12" s="996" t="s">
        <v>9</v>
      </c>
      <c r="C12" s="997"/>
      <c r="D12" s="997"/>
      <c r="E12" s="90"/>
      <c r="F12" s="91"/>
      <c r="G12" s="90"/>
      <c r="H12" s="91"/>
      <c r="I12" s="90"/>
      <c r="J12" s="91"/>
      <c r="K12" s="9"/>
    </row>
    <row r="13" spans="1:13">
      <c r="A13" s="10"/>
      <c r="B13" s="1045" t="s">
        <v>20</v>
      </c>
      <c r="C13" s="1045"/>
      <c r="D13" s="1045"/>
      <c r="E13" s="92" t="s">
        <v>10</v>
      </c>
      <c r="F13" s="93"/>
      <c r="G13" s="92" t="s">
        <v>10</v>
      </c>
      <c r="H13" s="93"/>
      <c r="I13" s="92" t="s">
        <v>10</v>
      </c>
      <c r="J13" s="179"/>
      <c r="K13" s="9"/>
    </row>
    <row r="14" spans="1:13">
      <c r="A14" s="10"/>
      <c r="B14" s="1045" t="s">
        <v>72</v>
      </c>
      <c r="C14" s="1045"/>
      <c r="D14" s="1045"/>
      <c r="E14" s="92" t="s">
        <v>10</v>
      </c>
      <c r="F14" s="93"/>
      <c r="G14" s="92" t="s">
        <v>10</v>
      </c>
      <c r="H14" s="93"/>
      <c r="I14" s="92" t="s">
        <v>10</v>
      </c>
      <c r="J14" s="179"/>
      <c r="K14" s="9"/>
    </row>
    <row r="15" spans="1:13" ht="6" customHeight="1">
      <c r="A15" s="10"/>
      <c r="B15" s="1025"/>
      <c r="C15" s="1026"/>
      <c r="D15" s="1026"/>
      <c r="E15" s="39"/>
      <c r="F15" s="94"/>
      <c r="G15" s="105"/>
      <c r="H15" s="94"/>
      <c r="I15" s="105"/>
      <c r="J15" s="179"/>
      <c r="K15" s="9"/>
    </row>
    <row r="16" spans="1:13">
      <c r="A16" s="10"/>
      <c r="B16" s="1025" t="s">
        <v>293</v>
      </c>
      <c r="C16" s="1045"/>
      <c r="D16" s="1045"/>
      <c r="E16" s="92"/>
      <c r="F16" s="93"/>
      <c r="G16" s="106"/>
      <c r="H16" s="93"/>
      <c r="I16" s="106"/>
      <c r="J16" s="93"/>
      <c r="K16" s="15"/>
    </row>
    <row r="17" spans="1:13">
      <c r="A17" s="10"/>
      <c r="B17" s="1000" t="s">
        <v>139</v>
      </c>
      <c r="C17" s="1000"/>
      <c r="D17" s="1000"/>
      <c r="E17" s="92"/>
      <c r="F17" s="93"/>
      <c r="G17" s="106"/>
      <c r="H17" s="93"/>
      <c r="I17" s="106"/>
      <c r="J17" s="96"/>
      <c r="K17" s="15"/>
    </row>
    <row r="18" spans="1:13">
      <c r="A18" s="10"/>
      <c r="B18" s="1000" t="s">
        <v>91</v>
      </c>
      <c r="C18" s="1000"/>
      <c r="D18" s="1000"/>
      <c r="E18" s="95"/>
      <c r="F18" s="96"/>
      <c r="G18" s="107"/>
      <c r="H18" s="96"/>
      <c r="I18" s="108"/>
      <c r="J18" s="96"/>
      <c r="K18" s="15"/>
    </row>
    <row r="19" spans="1:13">
      <c r="A19" s="10"/>
      <c r="B19" s="1000" t="s">
        <v>207</v>
      </c>
      <c r="C19" s="1000"/>
      <c r="D19" s="1000"/>
      <c r="E19" s="95"/>
      <c r="F19" s="96"/>
      <c r="G19" s="107"/>
      <c r="H19" s="96"/>
      <c r="I19" s="108"/>
      <c r="J19" s="96"/>
      <c r="K19" s="15"/>
    </row>
    <row r="20" spans="1:13">
      <c r="A20" s="10"/>
      <c r="B20" s="1000" t="s">
        <v>170</v>
      </c>
      <c r="C20" s="1000"/>
      <c r="D20" s="1000"/>
      <c r="E20" s="39"/>
      <c r="F20" s="96"/>
      <c r="G20" s="108"/>
      <c r="H20" s="96"/>
      <c r="I20" s="108"/>
      <c r="J20" s="96"/>
      <c r="K20" s="15"/>
    </row>
    <row r="21" spans="1:13">
      <c r="A21" s="10"/>
      <c r="B21" s="1000" t="s">
        <v>13</v>
      </c>
      <c r="C21" s="1000"/>
      <c r="D21" s="1000"/>
      <c r="E21" s="39"/>
      <c r="F21" s="96"/>
      <c r="G21" s="108"/>
      <c r="H21" s="96"/>
      <c r="I21" s="108"/>
      <c r="J21" s="96"/>
      <c r="K21" s="15"/>
    </row>
    <row r="22" spans="1:13">
      <c r="A22" s="10"/>
      <c r="B22" s="1000" t="s">
        <v>89</v>
      </c>
      <c r="C22" s="1000"/>
      <c r="D22" s="1000"/>
      <c r="E22" s="39"/>
      <c r="F22" s="96"/>
      <c r="G22" s="108"/>
      <c r="H22" s="96"/>
      <c r="I22" s="108"/>
      <c r="J22" s="96"/>
      <c r="K22" s="15"/>
    </row>
    <row r="23" spans="1:13">
      <c r="A23" s="10"/>
      <c r="B23" s="1000" t="s">
        <v>173</v>
      </c>
      <c r="C23" s="1000"/>
      <c r="D23" s="1000"/>
      <c r="E23" s="39"/>
      <c r="F23" s="96"/>
      <c r="G23" s="108"/>
      <c r="H23" s="96"/>
      <c r="I23" s="108"/>
      <c r="J23" s="96"/>
      <c r="K23" s="15"/>
    </row>
    <row r="24" spans="1:13">
      <c r="A24" s="10"/>
      <c r="B24" s="1000" t="s">
        <v>12</v>
      </c>
      <c r="C24" s="1000"/>
      <c r="D24" s="1000"/>
      <c r="E24" s="39"/>
      <c r="F24" s="96"/>
      <c r="G24" s="108"/>
      <c r="H24" s="96"/>
      <c r="I24" s="108"/>
      <c r="J24" s="96"/>
      <c r="K24" s="15"/>
    </row>
    <row r="25" spans="1:13">
      <c r="A25" s="10"/>
      <c r="B25" s="1000" t="s">
        <v>169</v>
      </c>
      <c r="C25" s="1000"/>
      <c r="D25" s="1000"/>
      <c r="E25" s="39"/>
      <c r="F25" s="96"/>
      <c r="G25" s="108"/>
      <c r="H25" s="96"/>
      <c r="I25" s="108"/>
      <c r="J25" s="96"/>
      <c r="K25" s="15"/>
    </row>
    <row r="26" spans="1:13">
      <c r="A26" s="10"/>
      <c r="B26" s="1104" t="s">
        <v>138</v>
      </c>
      <c r="C26" s="1104"/>
      <c r="D26" s="1104"/>
      <c r="E26" s="39"/>
      <c r="F26" s="96"/>
      <c r="G26" s="108"/>
      <c r="H26" s="96"/>
      <c r="I26" s="108"/>
      <c r="J26" s="96"/>
      <c r="K26" s="15"/>
    </row>
    <row r="27" spans="1:13">
      <c r="A27" s="10"/>
      <c r="B27" s="1000" t="s">
        <v>90</v>
      </c>
      <c r="C27" s="1000"/>
      <c r="D27" s="1000"/>
      <c r="E27" s="39"/>
      <c r="F27" s="96"/>
      <c r="G27" s="108"/>
      <c r="H27" s="96"/>
      <c r="I27" s="108"/>
      <c r="J27" s="96"/>
      <c r="K27" s="15"/>
    </row>
    <row r="28" spans="1:13">
      <c r="A28" s="10"/>
      <c r="B28" s="1000" t="s">
        <v>88</v>
      </c>
      <c r="C28" s="1000"/>
      <c r="D28" s="1000"/>
      <c r="E28" s="39"/>
      <c r="F28" s="96"/>
      <c r="G28" s="108"/>
      <c r="H28" s="96"/>
      <c r="I28" s="108"/>
      <c r="J28" s="96"/>
      <c r="K28" s="15"/>
    </row>
    <row r="29" spans="1:13">
      <c r="A29" s="10"/>
      <c r="B29" s="1000" t="s">
        <v>97</v>
      </c>
      <c r="C29" s="1000"/>
      <c r="D29" s="1000"/>
      <c r="E29" s="39"/>
      <c r="F29" s="96"/>
      <c r="G29" s="108"/>
      <c r="H29" s="96"/>
      <c r="I29" s="108"/>
      <c r="J29" s="96"/>
      <c r="K29" s="15"/>
    </row>
    <row r="30" spans="1:13">
      <c r="A30" s="10"/>
      <c r="B30" s="999"/>
      <c r="C30" s="999"/>
      <c r="D30" s="999"/>
      <c r="E30" s="102"/>
      <c r="F30" s="96"/>
      <c r="G30" s="108"/>
      <c r="H30" s="96"/>
      <c r="I30" s="108"/>
      <c r="J30" s="96"/>
      <c r="K30" s="169"/>
      <c r="L30" s="19"/>
      <c r="M30" s="19"/>
    </row>
    <row r="31" spans="1:13">
      <c r="A31" s="10"/>
      <c r="B31" s="999"/>
      <c r="C31" s="999"/>
      <c r="D31" s="999"/>
      <c r="E31" s="102"/>
      <c r="F31" s="96"/>
      <c r="G31" s="108"/>
      <c r="H31" s="96"/>
      <c r="I31" s="108"/>
      <c r="J31" s="96"/>
      <c r="K31" s="169"/>
      <c r="L31" s="19"/>
      <c r="M31" s="19"/>
    </row>
    <row r="32" spans="1:13">
      <c r="A32" s="10"/>
      <c r="B32" s="999"/>
      <c r="C32" s="999"/>
      <c r="D32" s="999"/>
      <c r="E32" s="102"/>
      <c r="F32" s="104"/>
      <c r="G32" s="110"/>
      <c r="H32" s="104"/>
      <c r="I32" s="110"/>
      <c r="J32" s="104"/>
      <c r="K32" s="169"/>
      <c r="L32" s="19"/>
      <c r="M32" s="19"/>
    </row>
    <row r="33" spans="1:13" ht="12" customHeight="1">
      <c r="A33" s="10"/>
      <c r="B33" s="999"/>
      <c r="C33" s="999"/>
      <c r="D33" s="999"/>
      <c r="E33" s="102"/>
      <c r="F33" s="104"/>
      <c r="G33" s="110"/>
      <c r="H33" s="104"/>
      <c r="I33" s="110"/>
      <c r="J33" s="104"/>
      <c r="K33" s="169"/>
      <c r="L33" s="19"/>
      <c r="M33" s="19"/>
    </row>
    <row r="34" spans="1:13" ht="12" customHeight="1">
      <c r="A34" s="10"/>
      <c r="B34" s="1186"/>
      <c r="C34" s="1186"/>
      <c r="D34" s="1186"/>
      <c r="E34" s="170"/>
      <c r="F34" s="171"/>
      <c r="G34" s="172"/>
      <c r="H34" s="171"/>
      <c r="I34" s="172"/>
      <c r="J34" s="171"/>
      <c r="K34" s="169"/>
      <c r="L34" s="19"/>
      <c r="M34" s="19"/>
    </row>
    <row r="35" spans="1:13">
      <c r="A35" s="10"/>
      <c r="B35" s="1046" t="s">
        <v>100</v>
      </c>
      <c r="C35" s="1046"/>
      <c r="D35" s="1046"/>
      <c r="E35" s="173" t="s">
        <v>10</v>
      </c>
      <c r="F35" s="174">
        <f>SUM(F17:F34)</f>
        <v>0</v>
      </c>
      <c r="G35" s="175" t="s">
        <v>10</v>
      </c>
      <c r="H35" s="174">
        <f>SUM(H17:H34)</f>
        <v>0</v>
      </c>
      <c r="I35" s="175" t="s">
        <v>10</v>
      </c>
      <c r="J35" s="174">
        <f>SUM(J17:J34)</f>
        <v>0</v>
      </c>
      <c r="K35" s="169"/>
      <c r="L35" s="19"/>
      <c r="M35" s="19"/>
    </row>
    <row r="36" spans="1:13">
      <c r="A36" s="10"/>
      <c r="B36" s="1024" t="s">
        <v>299</v>
      </c>
      <c r="C36" s="999"/>
      <c r="D36" s="999"/>
      <c r="E36" s="176"/>
      <c r="F36" s="177"/>
      <c r="G36" s="178"/>
      <c r="H36" s="177"/>
      <c r="I36" s="178"/>
      <c r="J36" s="177"/>
      <c r="K36" s="169"/>
      <c r="L36" s="19"/>
      <c r="M36" s="19"/>
    </row>
    <row r="37" spans="1:13">
      <c r="A37" s="10"/>
      <c r="B37" s="999" t="s">
        <v>94</v>
      </c>
      <c r="C37" s="999"/>
      <c r="D37" s="999"/>
      <c r="E37" s="176"/>
      <c r="F37" s="93"/>
      <c r="G37" s="109"/>
      <c r="H37" s="93"/>
      <c r="I37" s="109"/>
      <c r="J37" s="93"/>
      <c r="K37" s="169"/>
      <c r="L37" s="19"/>
      <c r="M37" s="491"/>
    </row>
    <row r="38" spans="1:13">
      <c r="A38" s="10"/>
      <c r="B38" s="999" t="s">
        <v>173</v>
      </c>
      <c r="C38" s="999"/>
      <c r="D38" s="999"/>
      <c r="E38" s="102"/>
      <c r="F38" s="96"/>
      <c r="G38" s="108"/>
      <c r="H38" s="96"/>
      <c r="I38" s="108"/>
      <c r="J38" s="96"/>
      <c r="K38" s="169"/>
      <c r="L38" s="19"/>
      <c r="M38" s="19"/>
    </row>
    <row r="39" spans="1:13">
      <c r="A39" s="10"/>
      <c r="B39" s="999" t="s">
        <v>95</v>
      </c>
      <c r="C39" s="999"/>
      <c r="D39" s="999"/>
      <c r="E39" s="102"/>
      <c r="F39" s="96"/>
      <c r="G39" s="108"/>
      <c r="H39" s="96"/>
      <c r="I39" s="108"/>
      <c r="J39" s="96"/>
      <c r="K39" s="169"/>
      <c r="L39" s="19"/>
      <c r="M39" s="19"/>
    </row>
    <row r="40" spans="1:13">
      <c r="A40" s="10"/>
      <c r="B40" s="1000" t="s">
        <v>96</v>
      </c>
      <c r="C40" s="1000"/>
      <c r="D40" s="1027"/>
      <c r="E40" s="102"/>
      <c r="F40" s="96"/>
      <c r="G40" s="108"/>
      <c r="H40" s="96"/>
      <c r="I40" s="108"/>
      <c r="J40" s="96"/>
      <c r="K40" s="169"/>
      <c r="L40" s="19"/>
      <c r="M40" s="19"/>
    </row>
    <row r="41" spans="1:13">
      <c r="A41" s="10"/>
      <c r="B41" s="1000" t="s">
        <v>134</v>
      </c>
      <c r="C41" s="1000"/>
      <c r="D41" s="1027"/>
      <c r="E41" s="102"/>
      <c r="F41" s="96"/>
      <c r="G41" s="108"/>
      <c r="H41" s="96"/>
      <c r="I41" s="108"/>
      <c r="J41" s="96"/>
      <c r="K41" s="169"/>
      <c r="L41" s="19"/>
      <c r="M41" s="19"/>
    </row>
    <row r="42" spans="1:13">
      <c r="A42" s="10"/>
      <c r="B42" s="1000" t="s">
        <v>54</v>
      </c>
      <c r="C42" s="1000"/>
      <c r="D42" s="1027"/>
      <c r="E42" s="102"/>
      <c r="F42" s="96"/>
      <c r="G42" s="110"/>
      <c r="H42" s="96"/>
      <c r="I42" s="110"/>
      <c r="J42" s="96"/>
      <c r="K42" s="169"/>
      <c r="L42" s="19"/>
      <c r="M42" s="19"/>
    </row>
    <row r="43" spans="1:13">
      <c r="A43" s="10"/>
      <c r="B43" s="1000" t="s">
        <v>11</v>
      </c>
      <c r="C43" s="1000"/>
      <c r="D43" s="1027"/>
      <c r="E43" s="102"/>
      <c r="F43" s="96"/>
      <c r="G43" s="110"/>
      <c r="H43" s="96"/>
      <c r="I43" s="110"/>
      <c r="J43" s="96"/>
      <c r="K43" s="169"/>
      <c r="L43" s="19"/>
      <c r="M43" s="19"/>
    </row>
    <row r="44" spans="1:13">
      <c r="A44" s="10"/>
      <c r="B44" s="1000" t="s">
        <v>92</v>
      </c>
      <c r="C44" s="1000"/>
      <c r="D44" s="1027"/>
      <c r="E44" s="103"/>
      <c r="F44" s="104"/>
      <c r="G44" s="110"/>
      <c r="H44" s="104"/>
      <c r="I44" s="110"/>
      <c r="J44" s="104"/>
      <c r="K44" s="169"/>
      <c r="L44" s="19"/>
      <c r="M44" s="19"/>
    </row>
    <row r="45" spans="1:13">
      <c r="A45" s="10"/>
      <c r="B45" s="1000" t="s">
        <v>71</v>
      </c>
      <c r="C45" s="1000"/>
      <c r="D45" s="1027"/>
      <c r="E45" s="103"/>
      <c r="F45" s="104"/>
      <c r="G45" s="110"/>
      <c r="H45" s="104"/>
      <c r="I45" s="110"/>
      <c r="J45" s="104"/>
      <c r="K45" s="169"/>
      <c r="L45" s="19"/>
      <c r="M45" s="19"/>
    </row>
    <row r="46" spans="1:13">
      <c r="A46" s="10"/>
      <c r="B46" s="1000" t="s">
        <v>93</v>
      </c>
      <c r="C46" s="1000"/>
      <c r="D46" s="1027"/>
      <c r="E46" s="103"/>
      <c r="F46" s="104"/>
      <c r="G46" s="110"/>
      <c r="H46" s="104"/>
      <c r="I46" s="110"/>
      <c r="J46" s="104"/>
      <c r="K46" s="169"/>
      <c r="L46" s="19"/>
      <c r="M46" s="19"/>
    </row>
    <row r="47" spans="1:13">
      <c r="A47" s="10"/>
      <c r="B47" s="1000" t="s">
        <v>172</v>
      </c>
      <c r="C47" s="1026"/>
      <c r="D47" s="1064"/>
      <c r="E47" s="103"/>
      <c r="F47" s="104"/>
      <c r="G47" s="110"/>
      <c r="H47" s="104"/>
      <c r="I47" s="110"/>
      <c r="J47" s="104"/>
      <c r="K47" s="169"/>
      <c r="L47" s="19"/>
      <c r="M47" s="19"/>
    </row>
    <row r="48" spans="1:13" ht="12" customHeight="1">
      <c r="A48" s="10"/>
      <c r="B48" s="604" t="s">
        <v>97</v>
      </c>
      <c r="C48" s="604"/>
      <c r="D48" s="604"/>
      <c r="E48" s="102"/>
      <c r="F48" s="104"/>
      <c r="G48" s="110"/>
      <c r="H48" s="104"/>
      <c r="I48" s="110"/>
      <c r="J48" s="104"/>
      <c r="K48" s="169"/>
      <c r="L48" s="19"/>
      <c r="M48" s="19"/>
    </row>
    <row r="49" spans="1:13" ht="12" customHeight="1">
      <c r="A49" s="10"/>
      <c r="B49" s="999"/>
      <c r="C49" s="999"/>
      <c r="D49" s="999"/>
      <c r="E49" s="102"/>
      <c r="F49" s="104"/>
      <c r="G49" s="110"/>
      <c r="H49" s="104"/>
      <c r="I49" s="110"/>
      <c r="J49" s="104"/>
      <c r="K49" s="169"/>
      <c r="L49" s="19"/>
      <c r="M49" s="19"/>
    </row>
    <row r="50" spans="1:13" ht="12" customHeight="1">
      <c r="A50" s="10"/>
      <c r="B50" s="999"/>
      <c r="C50" s="999"/>
      <c r="D50" s="999"/>
      <c r="E50" s="102"/>
      <c r="F50" s="104"/>
      <c r="G50" s="110"/>
      <c r="H50" s="104"/>
      <c r="I50" s="110"/>
      <c r="J50" s="104"/>
      <c r="K50" s="169"/>
      <c r="L50" s="19"/>
      <c r="M50" s="19"/>
    </row>
    <row r="51" spans="1:13" ht="12" customHeight="1">
      <c r="A51" s="10"/>
      <c r="B51" s="999"/>
      <c r="C51" s="999"/>
      <c r="D51" s="999"/>
      <c r="E51" s="102"/>
      <c r="F51" s="104"/>
      <c r="G51" s="110"/>
      <c r="H51" s="104"/>
      <c r="I51" s="110"/>
      <c r="J51" s="104"/>
      <c r="K51" s="169"/>
      <c r="L51" s="19"/>
      <c r="M51" s="19"/>
    </row>
    <row r="52" spans="1:13" ht="12" customHeight="1">
      <c r="A52" s="10"/>
      <c r="B52" s="999"/>
      <c r="C52" s="999"/>
      <c r="D52" s="999"/>
      <c r="E52" s="102"/>
      <c r="F52" s="104"/>
      <c r="G52" s="110"/>
      <c r="H52" s="104"/>
      <c r="I52" s="110"/>
      <c r="J52" s="104"/>
      <c r="K52" s="169"/>
      <c r="L52" s="19"/>
      <c r="M52" s="19"/>
    </row>
    <row r="53" spans="1:13">
      <c r="A53" s="10"/>
      <c r="B53" s="1180" t="s">
        <v>99</v>
      </c>
      <c r="C53" s="1180"/>
      <c r="D53" s="1180"/>
      <c r="E53" s="206" t="s">
        <v>10</v>
      </c>
      <c r="F53" s="104">
        <f>SUM(F37:F52)</f>
        <v>0</v>
      </c>
      <c r="G53" s="209" t="s">
        <v>10</v>
      </c>
      <c r="H53" s="104">
        <f>SUM(H37:H52)</f>
        <v>0</v>
      </c>
      <c r="I53" s="110" t="s">
        <v>10</v>
      </c>
      <c r="J53" s="104">
        <f>SUM(J37:J52)</f>
        <v>0</v>
      </c>
      <c r="K53" s="169"/>
      <c r="L53" s="19"/>
      <c r="M53" s="19"/>
    </row>
    <row r="54" spans="1:13">
      <c r="A54" s="10"/>
      <c r="B54" s="1181" t="s">
        <v>73</v>
      </c>
      <c r="C54" s="1181"/>
      <c r="D54" s="1181"/>
      <c r="E54" s="156" t="s">
        <v>10</v>
      </c>
      <c r="F54" s="96">
        <f>+F35+F53</f>
        <v>0</v>
      </c>
      <c r="G54" s="207" t="s">
        <v>10</v>
      </c>
      <c r="H54" s="96">
        <f>+H35+H53</f>
        <v>0</v>
      </c>
      <c r="I54" s="207" t="s">
        <v>10</v>
      </c>
      <c r="J54" s="96">
        <f>+J35+J53</f>
        <v>0</v>
      </c>
      <c r="K54" s="15"/>
    </row>
    <row r="55" spans="1:13">
      <c r="A55" s="10"/>
      <c r="B55" s="116" t="s">
        <v>120</v>
      </c>
      <c r="C55" s="116"/>
      <c r="D55" s="116"/>
      <c r="E55" s="156" t="s">
        <v>10</v>
      </c>
      <c r="F55" s="96">
        <f>+F13+F54</f>
        <v>0</v>
      </c>
      <c r="G55" s="207" t="s">
        <v>10</v>
      </c>
      <c r="H55" s="96">
        <f>+H13+H54</f>
        <v>0</v>
      </c>
      <c r="I55" s="207" t="s">
        <v>10</v>
      </c>
      <c r="J55" s="96">
        <f>+J13+J54</f>
        <v>0</v>
      </c>
      <c r="K55" s="15"/>
    </row>
    <row r="56" spans="1:13">
      <c r="A56" s="24"/>
      <c r="B56" s="113" t="s">
        <v>121</v>
      </c>
      <c r="C56" s="113"/>
      <c r="D56" s="114"/>
      <c r="E56" s="210" t="s">
        <v>10</v>
      </c>
      <c r="F56" s="111">
        <f>+F14+F54</f>
        <v>0</v>
      </c>
      <c r="G56" s="208" t="s">
        <v>10</v>
      </c>
      <c r="H56" s="111">
        <f>+H14+H54</f>
        <v>0</v>
      </c>
      <c r="I56" s="208" t="s">
        <v>10</v>
      </c>
      <c r="J56" s="111">
        <f>+J14+J54</f>
        <v>0</v>
      </c>
      <c r="K56" s="117"/>
      <c r="L56" s="19"/>
      <c r="M56" s="21"/>
    </row>
    <row r="57" spans="1:13" ht="6.75" customHeight="1">
      <c r="A57" s="118"/>
      <c r="B57" s="23"/>
      <c r="C57" s="23"/>
      <c r="D57" s="23"/>
      <c r="E57" s="119"/>
      <c r="F57" s="120"/>
      <c r="G57" s="121"/>
      <c r="H57" s="120"/>
      <c r="I57" s="84"/>
      <c r="J57" s="120"/>
      <c r="K57" s="122"/>
      <c r="L57" s="19"/>
      <c r="M57" s="21"/>
    </row>
    <row r="58" spans="1:13" ht="24.75" customHeight="1">
      <c r="A58" s="10"/>
      <c r="B58" s="1032" t="s">
        <v>409</v>
      </c>
      <c r="C58" s="1033"/>
      <c r="D58" s="1033"/>
      <c r="E58" s="1033"/>
      <c r="F58" s="1033"/>
      <c r="G58" s="1033"/>
      <c r="H58" s="1033"/>
      <c r="I58" s="1033"/>
      <c r="J58" s="1033"/>
      <c r="K58" s="15"/>
      <c r="L58" s="19"/>
      <c r="M58" s="21"/>
    </row>
    <row r="59" spans="1:13" ht="12.75" customHeight="1">
      <c r="A59" s="10"/>
      <c r="B59" s="1032" t="s">
        <v>410</v>
      </c>
      <c r="C59" s="1033"/>
      <c r="D59" s="1033"/>
      <c r="E59" s="1033"/>
      <c r="F59" s="1033"/>
      <c r="G59" s="1033"/>
      <c r="H59" s="1033"/>
      <c r="I59" s="1033"/>
      <c r="J59" s="1033"/>
      <c r="K59" s="15"/>
      <c r="L59" s="19"/>
      <c r="M59" s="21"/>
    </row>
    <row r="60" spans="1:13">
      <c r="A60" s="1035" t="s">
        <v>14</v>
      </c>
      <c r="B60" s="1036"/>
      <c r="C60" s="1036"/>
      <c r="D60" s="1036"/>
      <c r="E60" s="1036"/>
      <c r="F60" s="1036"/>
      <c r="G60" s="1036"/>
      <c r="H60" s="1036"/>
      <c r="I60" s="1036"/>
      <c r="J60" s="1036"/>
      <c r="K60" s="26"/>
      <c r="L60" s="19"/>
      <c r="M60" s="21"/>
    </row>
    <row r="61" spans="1:13" ht="9" customHeight="1">
      <c r="A61" s="24"/>
      <c r="B61" s="1034"/>
      <c r="C61" s="1022"/>
      <c r="D61" s="1022"/>
      <c r="E61" s="1022"/>
      <c r="F61" s="1022"/>
      <c r="G61" s="1022"/>
      <c r="H61" s="1022"/>
      <c r="I61" s="1022"/>
      <c r="J61" s="1022"/>
      <c r="K61" s="25"/>
      <c r="L61" s="19"/>
      <c r="M61" s="21"/>
    </row>
    <row r="62" spans="1:13">
      <c r="A62" s="13"/>
      <c r="B62" s="13"/>
      <c r="C62" s="13"/>
      <c r="D62" s="13"/>
      <c r="E62" s="14"/>
      <c r="F62" s="66"/>
      <c r="G62" s="20"/>
      <c r="H62" s="66"/>
      <c r="I62" s="17"/>
      <c r="J62" s="66"/>
      <c r="K62" s="13"/>
      <c r="L62" s="50"/>
      <c r="M62" s="21"/>
    </row>
    <row r="63" spans="1:13">
      <c r="A63" s="13"/>
      <c r="B63" s="13"/>
      <c r="C63" s="13"/>
      <c r="D63" s="13"/>
      <c r="E63" s="14"/>
      <c r="F63" s="66"/>
      <c r="G63" s="20"/>
      <c r="H63" s="66"/>
      <c r="I63" s="17"/>
      <c r="J63" s="66"/>
      <c r="K63" s="13"/>
      <c r="L63" s="50"/>
      <c r="M63" s="21"/>
    </row>
    <row r="64" spans="1:13" ht="21.75" customHeight="1">
      <c r="A64" s="27"/>
      <c r="B64" s="1"/>
      <c r="C64" s="1"/>
      <c r="D64" s="1"/>
      <c r="E64" s="1"/>
      <c r="F64" s="28" t="s">
        <v>0</v>
      </c>
      <c r="G64" s="1155" t="e">
        <f>'1 - College Board Cost Data'!C3:E3</f>
        <v>#VALUE!</v>
      </c>
      <c r="H64" s="1155"/>
      <c r="I64" s="1156"/>
      <c r="J64" s="1156"/>
    </row>
    <row r="65" spans="1:13" ht="14.25" customHeight="1">
      <c r="A65" s="1"/>
      <c r="B65" s="1"/>
      <c r="C65" s="1"/>
      <c r="D65" s="1"/>
      <c r="E65" s="1"/>
      <c r="F65" s="1"/>
      <c r="G65" s="1"/>
      <c r="H65" s="1"/>
      <c r="I65" s="1"/>
    </row>
    <row r="66" spans="1:13" ht="16.5" customHeight="1">
      <c r="A66" s="1146" t="s">
        <v>98</v>
      </c>
      <c r="B66" s="1147"/>
      <c r="C66" s="1147"/>
      <c r="D66" s="1147"/>
      <c r="E66" s="1147"/>
      <c r="F66" s="1147"/>
      <c r="G66" s="1147"/>
      <c r="H66" s="1147"/>
      <c r="I66" s="1147"/>
      <c r="J66" s="1145"/>
    </row>
    <row r="67" spans="1:13" ht="6" customHeight="1">
      <c r="A67" s="124"/>
      <c r="B67" s="55"/>
      <c r="C67" s="55"/>
      <c r="D67" s="55"/>
      <c r="E67" s="55"/>
      <c r="F67" s="55"/>
      <c r="G67" s="55"/>
      <c r="H67" s="55"/>
      <c r="I67" s="55"/>
      <c r="J67" s="47"/>
    </row>
    <row r="68" spans="1:13" ht="15.75">
      <c r="A68" s="29"/>
      <c r="B68" s="1133" t="s">
        <v>87</v>
      </c>
      <c r="C68" s="1144"/>
      <c r="D68" s="1144"/>
      <c r="E68" s="1144"/>
      <c r="F68" s="1144"/>
      <c r="G68" s="1144"/>
      <c r="H68" s="1144"/>
      <c r="I68" s="1201"/>
      <c r="J68" s="1145"/>
    </row>
    <row r="69" spans="1:13" ht="17.25" customHeight="1">
      <c r="A69" s="10"/>
      <c r="B69" s="143" t="s">
        <v>349</v>
      </c>
      <c r="C69" s="131"/>
      <c r="D69" s="131"/>
      <c r="E69" s="131"/>
      <c r="F69" s="131"/>
      <c r="G69" s="131"/>
      <c r="H69" s="131"/>
      <c r="I69" s="131"/>
      <c r="J69" s="132"/>
    </row>
    <row r="70" spans="1:13">
      <c r="A70" s="10"/>
      <c r="B70" s="13"/>
      <c r="C70" s="13"/>
      <c r="D70" s="13"/>
      <c r="E70" s="1189"/>
      <c r="F70" s="1190"/>
      <c r="G70" s="1189"/>
      <c r="H70" s="1190"/>
      <c r="I70" s="1189"/>
      <c r="J70" s="1199"/>
    </row>
    <row r="71" spans="1:13" ht="15.75">
      <c r="A71" s="10"/>
      <c r="B71" s="13"/>
      <c r="C71" s="576" t="s">
        <v>60</v>
      </c>
      <c r="D71" s="574"/>
      <c r="E71" s="1176" t="str">
        <f>E9</f>
        <v>A</v>
      </c>
      <c r="F71" s="1177"/>
      <c r="G71" s="1176" t="str">
        <f>G9</f>
        <v>B</v>
      </c>
      <c r="H71" s="1177"/>
      <c r="I71" s="1176" t="str">
        <f>I9</f>
        <v>C</v>
      </c>
      <c r="J71" s="1191"/>
    </row>
    <row r="72" spans="1:13" ht="16.5" customHeight="1">
      <c r="A72" s="10"/>
      <c r="B72" s="7"/>
      <c r="C72" s="577" t="s">
        <v>84</v>
      </c>
      <c r="D72" s="133"/>
      <c r="E72" s="578" t="s">
        <v>10</v>
      </c>
      <c r="F72" s="529"/>
      <c r="G72" s="579"/>
      <c r="H72" s="530"/>
      <c r="I72" s="580"/>
      <c r="J72" s="531"/>
    </row>
    <row r="73" spans="1:13" ht="12.75" customHeight="1">
      <c r="A73" s="24"/>
      <c r="B73" s="22"/>
      <c r="C73" s="22"/>
      <c r="D73" s="22"/>
      <c r="E73" s="22"/>
      <c r="F73" s="22"/>
      <c r="G73" s="22"/>
      <c r="H73" s="22"/>
      <c r="I73" s="22"/>
      <c r="J73" s="25"/>
    </row>
    <row r="74" spans="1:13" ht="12.75" customHeight="1">
      <c r="A74" s="1"/>
      <c r="B74" s="1"/>
      <c r="C74" s="1"/>
      <c r="D74" s="1"/>
      <c r="E74" s="1"/>
      <c r="F74" s="1"/>
      <c r="G74" s="1"/>
      <c r="H74" s="1"/>
      <c r="I74" s="1"/>
    </row>
    <row r="75" spans="1:13" ht="12.75" customHeight="1">
      <c r="A75" s="1"/>
      <c r="B75" s="1"/>
      <c r="C75" s="1"/>
      <c r="D75" s="1"/>
      <c r="E75" s="1"/>
      <c r="F75" s="1"/>
      <c r="G75" s="1"/>
      <c r="H75" s="1"/>
      <c r="I75" s="1"/>
    </row>
    <row r="76" spans="1:13" ht="12.75" customHeight="1">
      <c r="A76" s="1"/>
      <c r="B76" s="1"/>
      <c r="C76" s="1"/>
      <c r="D76" s="1"/>
      <c r="E76" s="1"/>
      <c r="F76" s="1"/>
      <c r="G76" s="1"/>
      <c r="H76" s="1"/>
      <c r="I76" s="1"/>
    </row>
    <row r="77" spans="1:13" ht="16.5" customHeight="1">
      <c r="A77" s="29"/>
      <c r="B77" s="1147" t="s">
        <v>248</v>
      </c>
      <c r="C77" s="1159"/>
      <c r="D77" s="1159"/>
      <c r="E77" s="1144"/>
      <c r="F77" s="1144"/>
      <c r="G77" s="1144"/>
      <c r="H77" s="1144"/>
      <c r="I77" s="1036"/>
      <c r="J77" s="1160"/>
    </row>
    <row r="78" spans="1:13" ht="16.5" customHeight="1">
      <c r="A78" s="118"/>
      <c r="B78" s="573"/>
      <c r="C78" s="576" t="s">
        <v>60</v>
      </c>
      <c r="D78" s="574"/>
      <c r="E78" s="575"/>
      <c r="F78" s="584" t="str">
        <f>E9</f>
        <v>A</v>
      </c>
      <c r="G78" s="585"/>
      <c r="H78" s="584" t="str">
        <f>G9</f>
        <v>B</v>
      </c>
      <c r="I78" s="585"/>
      <c r="J78" s="586" t="str">
        <f>I9</f>
        <v>C</v>
      </c>
      <c r="L78" s="693"/>
      <c r="M78" s="697" t="s">
        <v>387</v>
      </c>
    </row>
    <row r="79" spans="1:13" ht="12" customHeight="1">
      <c r="A79" s="10"/>
      <c r="B79" s="1163" t="s">
        <v>248</v>
      </c>
      <c r="C79" s="1164"/>
      <c r="D79" s="1165"/>
      <c r="E79" s="569"/>
      <c r="F79" s="570"/>
      <c r="G79" s="571"/>
      <c r="H79" s="571"/>
      <c r="I79" s="569"/>
      <c r="J79" s="572"/>
      <c r="L79" s="724">
        <f>'8 - Professional - 2'!L81</f>
        <v>0</v>
      </c>
      <c r="M79" s="675" t="s">
        <v>390</v>
      </c>
    </row>
    <row r="80" spans="1:13">
      <c r="A80" s="10"/>
      <c r="B80" s="1169" t="s">
        <v>86</v>
      </c>
      <c r="C80" s="1170"/>
      <c r="D80" s="1170"/>
      <c r="E80" s="92" t="s">
        <v>10</v>
      </c>
      <c r="F80" s="128">
        <v>0</v>
      </c>
      <c r="G80" s="63"/>
      <c r="H80" s="128">
        <v>0</v>
      </c>
      <c r="I80" s="92"/>
      <c r="J80" s="128">
        <v>0</v>
      </c>
      <c r="L80" s="724">
        <f>SUM(F80:J80)</f>
        <v>0</v>
      </c>
      <c r="M80" s="696" t="s">
        <v>351</v>
      </c>
    </row>
    <row r="81" spans="1:13">
      <c r="A81" s="10"/>
      <c r="B81" s="7" t="s">
        <v>113</v>
      </c>
      <c r="C81" s="189"/>
      <c r="D81" s="189"/>
      <c r="E81" s="190"/>
      <c r="F81" s="191"/>
      <c r="G81" s="14"/>
      <c r="H81" s="191"/>
      <c r="I81" s="190"/>
      <c r="J81" s="191"/>
      <c r="L81" s="732">
        <f>+L79-L80</f>
        <v>0</v>
      </c>
      <c r="M81" s="672" t="s">
        <v>344</v>
      </c>
    </row>
    <row r="82" spans="1:13">
      <c r="A82" s="10"/>
      <c r="B82" s="7" t="s">
        <v>114</v>
      </c>
      <c r="C82" s="189"/>
      <c r="D82" s="189"/>
      <c r="E82" s="190"/>
      <c r="F82" s="192"/>
      <c r="G82" s="14"/>
      <c r="H82" s="192"/>
      <c r="I82" s="190"/>
      <c r="J82" s="192"/>
      <c r="L82" s="728"/>
      <c r="M82" s="692" t="s">
        <v>345</v>
      </c>
    </row>
    <row r="83" spans="1:13">
      <c r="A83" s="10"/>
      <c r="B83" s="7" t="s">
        <v>115</v>
      </c>
      <c r="C83" s="189"/>
      <c r="D83" s="189"/>
      <c r="E83" s="190"/>
      <c r="F83" s="192"/>
      <c r="G83" s="14"/>
      <c r="H83" s="192"/>
      <c r="I83" s="190"/>
      <c r="J83" s="192"/>
      <c r="L83" s="729"/>
    </row>
    <row r="84" spans="1:13" ht="27.75" customHeight="1">
      <c r="A84" s="10"/>
      <c r="B84" s="1157" t="s">
        <v>339</v>
      </c>
      <c r="C84" s="1150"/>
      <c r="D84" s="1194"/>
      <c r="E84" s="190"/>
      <c r="F84" s="192"/>
      <c r="G84" s="14"/>
      <c r="H84" s="192"/>
      <c r="I84" s="190"/>
      <c r="J84" s="192"/>
      <c r="L84" s="730"/>
      <c r="M84" s="718" t="s">
        <v>388</v>
      </c>
    </row>
    <row r="85" spans="1:13" ht="12.75" customHeight="1">
      <c r="A85" s="10"/>
      <c r="B85" s="133" t="s">
        <v>327</v>
      </c>
      <c r="C85" s="23"/>
      <c r="D85" s="23"/>
      <c r="E85" s="98" t="s">
        <v>10</v>
      </c>
      <c r="F85" s="504">
        <f>+F80-F82-F83-F84</f>
        <v>0</v>
      </c>
      <c r="G85" s="505" t="s">
        <v>10</v>
      </c>
      <c r="H85" s="504">
        <f>+H80-H82-H83-H84</f>
        <v>0</v>
      </c>
      <c r="I85" s="506" t="s">
        <v>10</v>
      </c>
      <c r="J85" s="504">
        <f>+J80-J82-J83-J84</f>
        <v>0</v>
      </c>
      <c r="L85" s="724">
        <f>'8 - Professional - 2'!L81</f>
        <v>0</v>
      </c>
      <c r="M85" s="733" t="s">
        <v>389</v>
      </c>
    </row>
    <row r="86" spans="1:13">
      <c r="A86" s="10"/>
      <c r="B86" s="40" t="s">
        <v>411</v>
      </c>
      <c r="C86" s="22"/>
      <c r="D86" s="22"/>
      <c r="E86" s="130"/>
      <c r="F86" s="507">
        <v>0</v>
      </c>
      <c r="G86" s="508"/>
      <c r="H86" s="507">
        <v>0</v>
      </c>
      <c r="I86" s="509"/>
      <c r="J86" s="507">
        <v>0</v>
      </c>
      <c r="L86" s="731">
        <f>F86+H86+J86</f>
        <v>0</v>
      </c>
      <c r="M86" s="734" t="s">
        <v>352</v>
      </c>
    </row>
    <row r="87" spans="1:13" ht="12.75" customHeight="1">
      <c r="A87" s="10"/>
      <c r="B87" s="13"/>
      <c r="C87" s="13"/>
      <c r="D87" s="13"/>
      <c r="E87" s="100"/>
      <c r="F87" s="510"/>
      <c r="G87" s="511"/>
      <c r="H87" s="511"/>
      <c r="I87" s="512"/>
      <c r="J87" s="513"/>
      <c r="L87" s="732">
        <f>+L85-L86</f>
        <v>0</v>
      </c>
      <c r="M87" s="670" t="s">
        <v>347</v>
      </c>
    </row>
    <row r="88" spans="1:13" ht="15.75" thickBot="1">
      <c r="A88" s="10"/>
      <c r="B88" s="78" t="s">
        <v>340</v>
      </c>
      <c r="C88" s="30"/>
      <c r="D88" s="30"/>
      <c r="E88" s="126" t="s">
        <v>10</v>
      </c>
      <c r="F88" s="514" t="e">
        <f>+F85/F86</f>
        <v>#DIV/0!</v>
      </c>
      <c r="G88" s="515" t="s">
        <v>10</v>
      </c>
      <c r="H88" s="514" t="e">
        <f>+H85/H86</f>
        <v>#DIV/0!</v>
      </c>
      <c r="I88" s="516" t="s">
        <v>10</v>
      </c>
      <c r="J88" s="514" t="e">
        <f>+J85/J86</f>
        <v>#DIV/0!</v>
      </c>
      <c r="L88" s="5"/>
      <c r="M88" s="5"/>
    </row>
    <row r="89" spans="1:13" ht="7.5" customHeight="1" thickTop="1">
      <c r="A89" s="24"/>
      <c r="B89" s="22"/>
      <c r="C89" s="22"/>
      <c r="D89" s="22"/>
      <c r="E89" s="22"/>
      <c r="F89" s="22"/>
      <c r="G89" s="22"/>
      <c r="H89" s="40"/>
      <c r="I89" s="22"/>
      <c r="J89" s="127"/>
    </row>
    <row r="92" spans="1:13" ht="9" customHeight="1"/>
    <row r="93" spans="1:13" ht="18.75" customHeight="1">
      <c r="A93" s="29"/>
      <c r="B93" s="1049" t="s">
        <v>445</v>
      </c>
      <c r="C93" s="1050"/>
      <c r="D93" s="1050"/>
      <c r="E93" s="1050"/>
      <c r="F93" s="1051"/>
      <c r="G93" s="1051"/>
      <c r="H93" s="1051"/>
      <c r="I93" s="1051"/>
      <c r="J93" s="1051"/>
      <c r="K93" s="26"/>
    </row>
    <row r="94" spans="1:13" ht="18.75" customHeight="1">
      <c r="A94" s="10"/>
      <c r="B94" s="1055" t="s">
        <v>106</v>
      </c>
      <c r="C94" s="1056"/>
      <c r="D94" s="1056"/>
      <c r="E94" s="1056"/>
      <c r="F94" s="1057"/>
      <c r="G94" s="1057"/>
      <c r="H94" s="1057"/>
      <c r="I94" s="1057"/>
      <c r="J94" s="1057"/>
      <c r="K94" s="15"/>
    </row>
    <row r="95" spans="1:13" ht="8.25" customHeight="1">
      <c r="A95" s="24"/>
      <c r="B95" s="22"/>
      <c r="C95" s="22"/>
      <c r="D95" s="22"/>
      <c r="E95" s="22"/>
      <c r="F95" s="22"/>
      <c r="G95" s="22"/>
      <c r="H95" s="22"/>
      <c r="I95" s="22"/>
      <c r="J95" s="22"/>
      <c r="K95" s="25"/>
    </row>
    <row r="96" spans="1:13" ht="15.75">
      <c r="A96" s="29"/>
      <c r="B96" s="450"/>
      <c r="C96" s="5"/>
      <c r="D96" s="451"/>
      <c r="E96" s="1202" t="s">
        <v>19</v>
      </c>
      <c r="F96" s="1203"/>
      <c r="G96" s="1202" t="s">
        <v>19</v>
      </c>
      <c r="H96" s="1203"/>
      <c r="I96" s="1202" t="s">
        <v>19</v>
      </c>
      <c r="J96" s="1203"/>
      <c r="K96" s="26"/>
    </row>
    <row r="97" spans="1:13" ht="15.75" thickBot="1">
      <c r="A97" s="10"/>
      <c r="B97" s="88" t="s">
        <v>85</v>
      </c>
      <c r="C97" s="59"/>
      <c r="D97" s="452"/>
      <c r="E97" s="1187" t="str">
        <f>E9</f>
        <v>A</v>
      </c>
      <c r="F97" s="1188"/>
      <c r="G97" s="1187" t="str">
        <f>G9</f>
        <v>B</v>
      </c>
      <c r="H97" s="1188"/>
      <c r="I97" s="1187" t="str">
        <f>I9</f>
        <v>C</v>
      </c>
      <c r="J97" s="1188"/>
      <c r="K97" s="15"/>
    </row>
    <row r="98" spans="1:13">
      <c r="A98" s="10"/>
      <c r="B98" s="1152" t="s">
        <v>82</v>
      </c>
      <c r="C98" s="1048"/>
      <c r="D98" s="1178"/>
      <c r="E98" s="145" t="s">
        <v>10</v>
      </c>
      <c r="F98" s="147">
        <f>F13</f>
        <v>0</v>
      </c>
      <c r="G98" s="146" t="s">
        <v>10</v>
      </c>
      <c r="H98" s="161">
        <f>H13</f>
        <v>0</v>
      </c>
      <c r="I98" s="145" t="s">
        <v>10</v>
      </c>
      <c r="J98" s="147">
        <f>J13</f>
        <v>0</v>
      </c>
      <c r="K98" s="15"/>
    </row>
    <row r="99" spans="1:13">
      <c r="A99" s="10"/>
      <c r="B99" s="1151" t="s">
        <v>83</v>
      </c>
      <c r="C99" s="1045"/>
      <c r="D99" s="1179"/>
      <c r="E99" s="39"/>
      <c r="F99" s="96">
        <f>F14</f>
        <v>0</v>
      </c>
      <c r="G99" s="16"/>
      <c r="H99" s="16">
        <f>H14</f>
        <v>0</v>
      </c>
      <c r="I99" s="162"/>
      <c r="J99" s="96">
        <f>J14</f>
        <v>0</v>
      </c>
      <c r="K99" s="15"/>
    </row>
    <row r="100" spans="1:13">
      <c r="A100" s="10"/>
      <c r="B100" s="440" t="s">
        <v>101</v>
      </c>
      <c r="C100" s="149"/>
      <c r="D100" s="453"/>
      <c r="E100" s="156"/>
      <c r="F100" s="157">
        <f>F35</f>
        <v>0</v>
      </c>
      <c r="G100" s="150"/>
      <c r="H100" s="150">
        <f>H35</f>
        <v>0</v>
      </c>
      <c r="I100" s="162"/>
      <c r="J100" s="157">
        <f>J35</f>
        <v>0</v>
      </c>
      <c r="K100" s="15"/>
    </row>
    <row r="101" spans="1:13">
      <c r="A101" s="10"/>
      <c r="B101" s="440" t="s">
        <v>102</v>
      </c>
      <c r="C101" s="37"/>
      <c r="D101" s="38"/>
      <c r="E101" s="39"/>
      <c r="F101" s="96">
        <f>F53</f>
        <v>0</v>
      </c>
      <c r="G101" s="16"/>
      <c r="H101" s="16">
        <f>H53</f>
        <v>0</v>
      </c>
      <c r="I101" s="162"/>
      <c r="J101" s="96">
        <f>J53</f>
        <v>0</v>
      </c>
      <c r="K101" s="15"/>
    </row>
    <row r="102" spans="1:13">
      <c r="A102" s="10"/>
      <c r="B102" s="441" t="s">
        <v>304</v>
      </c>
      <c r="C102" s="436"/>
      <c r="D102" s="454"/>
      <c r="E102" s="448"/>
      <c r="F102" s="431">
        <f>F35+F53</f>
        <v>0</v>
      </c>
      <c r="G102" s="431"/>
      <c r="H102" s="431">
        <f>H35+H53</f>
        <v>0</v>
      </c>
      <c r="I102" s="449"/>
      <c r="J102" s="442">
        <f>J35+J53</f>
        <v>0</v>
      </c>
      <c r="K102" s="15"/>
    </row>
    <row r="103" spans="1:13">
      <c r="A103" s="151"/>
      <c r="B103" s="455" t="s">
        <v>103</v>
      </c>
      <c r="C103" s="435"/>
      <c r="D103" s="94"/>
      <c r="E103" s="105"/>
      <c r="F103" s="180" t="e">
        <f>F88</f>
        <v>#DIV/0!</v>
      </c>
      <c r="G103" s="447"/>
      <c r="H103" s="447" t="e">
        <f>H88</f>
        <v>#DIV/0!</v>
      </c>
      <c r="I103" s="166"/>
      <c r="J103" s="180" t="e">
        <f>J88</f>
        <v>#DIV/0!</v>
      </c>
      <c r="K103" s="15"/>
    </row>
    <row r="104" spans="1:13">
      <c r="A104" s="151"/>
      <c r="B104" s="444" t="s">
        <v>104</v>
      </c>
      <c r="C104" s="456"/>
      <c r="D104" s="457"/>
      <c r="E104" s="158"/>
      <c r="F104" s="163">
        <f>F72</f>
        <v>0</v>
      </c>
      <c r="G104" s="164"/>
      <c r="H104" s="164">
        <f>H72</f>
        <v>0</v>
      </c>
      <c r="I104" s="165"/>
      <c r="J104" s="163">
        <f>J72</f>
        <v>0</v>
      </c>
      <c r="K104" s="15"/>
    </row>
    <row r="105" spans="1:13">
      <c r="A105" s="151"/>
      <c r="B105" s="153" t="s">
        <v>305</v>
      </c>
      <c r="C105" s="148"/>
      <c r="D105" s="148"/>
      <c r="E105" s="159" t="s">
        <v>10</v>
      </c>
      <c r="F105" s="160" t="e">
        <f>+F98+F102+F103+F104</f>
        <v>#DIV/0!</v>
      </c>
      <c r="G105" s="159" t="s">
        <v>10</v>
      </c>
      <c r="H105" s="160" t="e">
        <f>+H98+H102+H103+H104</f>
        <v>#DIV/0!</v>
      </c>
      <c r="I105" s="159" t="s">
        <v>10</v>
      </c>
      <c r="J105" s="458" t="e">
        <f>+J98+J102+J103+J104</f>
        <v>#DIV/0!</v>
      </c>
      <c r="K105" s="15"/>
    </row>
    <row r="106" spans="1:13">
      <c r="A106" s="151"/>
      <c r="B106" s="153" t="s">
        <v>306</v>
      </c>
      <c r="C106" s="148"/>
      <c r="D106" s="148"/>
      <c r="E106" s="159" t="s">
        <v>10</v>
      </c>
      <c r="F106" s="160" t="e">
        <f>+F99+F102+F103+F104</f>
        <v>#DIV/0!</v>
      </c>
      <c r="G106" s="159" t="s">
        <v>10</v>
      </c>
      <c r="H106" s="160" t="e">
        <f>+H99+H102+H103+H104</f>
        <v>#DIV/0!</v>
      </c>
      <c r="I106" s="159" t="s">
        <v>10</v>
      </c>
      <c r="J106" s="458" t="e">
        <f>+J99+J102+J103+J104</f>
        <v>#DIV/0!</v>
      </c>
      <c r="K106" s="15"/>
    </row>
    <row r="107" spans="1:13">
      <c r="A107" s="10"/>
      <c r="B107" s="443" t="s">
        <v>140</v>
      </c>
      <c r="C107" s="35"/>
      <c r="D107" s="35" t="s">
        <v>105</v>
      </c>
      <c r="E107" s="437"/>
      <c r="F107" s="459">
        <f>'11 - Dorm Room and Board '!$D$12</f>
        <v>0</v>
      </c>
      <c r="G107" s="460">
        <f>'11 - Dorm Room and Board '!$D$12</f>
        <v>0</v>
      </c>
      <c r="H107" s="459">
        <f>'11 - Dorm Room and Board '!$D$12</f>
        <v>0</v>
      </c>
      <c r="I107" s="460">
        <f>'11 - Dorm Room and Board '!$D$12</f>
        <v>0</v>
      </c>
      <c r="J107" s="459">
        <f>'11 - Dorm Room and Board '!$D$12</f>
        <v>0</v>
      </c>
      <c r="K107" s="15"/>
      <c r="L107" s="614" t="s">
        <v>375</v>
      </c>
    </row>
    <row r="108" spans="1:13">
      <c r="A108" s="151"/>
      <c r="B108" s="440" t="s">
        <v>141</v>
      </c>
      <c r="C108" s="149"/>
      <c r="D108" s="37" t="s">
        <v>105</v>
      </c>
      <c r="E108" s="156"/>
      <c r="F108" s="157">
        <f>'11 - Dorm Room and Board '!$D$17</f>
        <v>0</v>
      </c>
      <c r="G108" s="462">
        <f>'11 - Dorm Room and Board '!$D$17</f>
        <v>0</v>
      </c>
      <c r="H108" s="157">
        <f>'11 - Dorm Room and Board '!$D$17</f>
        <v>0</v>
      </c>
      <c r="I108" s="462">
        <f>'11 - Dorm Room and Board '!$D$17</f>
        <v>0</v>
      </c>
      <c r="J108" s="157">
        <f>'11 - Dorm Room and Board '!$D$17</f>
        <v>0</v>
      </c>
      <c r="K108" s="15"/>
      <c r="L108" s="614" t="s">
        <v>341</v>
      </c>
      <c r="M108" s="614" t="s">
        <v>370</v>
      </c>
    </row>
    <row r="109" spans="1:13">
      <c r="A109" s="151"/>
      <c r="B109" s="438" t="s">
        <v>307</v>
      </c>
      <c r="C109" s="445"/>
      <c r="D109" s="446"/>
      <c r="E109" s="463"/>
      <c r="F109" s="461">
        <f>+F107+F108</f>
        <v>0</v>
      </c>
      <c r="G109" s="464"/>
      <c r="H109" s="461">
        <f>+H107+H108</f>
        <v>0</v>
      </c>
      <c r="I109" s="465"/>
      <c r="J109" s="461">
        <f>+J107+J108</f>
        <v>0</v>
      </c>
      <c r="K109" s="15"/>
      <c r="L109" s="614"/>
      <c r="M109" s="614" t="s">
        <v>274</v>
      </c>
    </row>
    <row r="110" spans="1:13">
      <c r="A110" s="10"/>
      <c r="B110" s="153" t="s">
        <v>308</v>
      </c>
      <c r="C110" s="23"/>
      <c r="D110" s="23"/>
      <c r="E110" s="159" t="s">
        <v>10</v>
      </c>
      <c r="F110" s="160" t="e">
        <f>+F105+F107+F108</f>
        <v>#DIV/0!</v>
      </c>
      <c r="G110" s="159" t="s">
        <v>10</v>
      </c>
      <c r="H110" s="81" t="e">
        <f>+H105+H107+H108</f>
        <v>#DIV/0!</v>
      </c>
      <c r="I110" s="159" t="s">
        <v>10</v>
      </c>
      <c r="J110" s="458" t="e">
        <f>+J105+J107+J108</f>
        <v>#DIV/0!</v>
      </c>
      <c r="K110" s="15"/>
    </row>
    <row r="111" spans="1:13">
      <c r="A111" s="24"/>
      <c r="B111" s="153" t="s">
        <v>309</v>
      </c>
      <c r="C111" s="23"/>
      <c r="D111" s="23"/>
      <c r="E111" s="159" t="s">
        <v>10</v>
      </c>
      <c r="F111" s="160" t="e">
        <f>+F106+F107+F108</f>
        <v>#DIV/0!</v>
      </c>
      <c r="G111" s="159" t="s">
        <v>10</v>
      </c>
      <c r="H111" s="81" t="e">
        <f>+H106+H107+H108</f>
        <v>#DIV/0!</v>
      </c>
      <c r="I111" s="159" t="s">
        <v>10</v>
      </c>
      <c r="J111" s="458" t="e">
        <f>+J106+J107+J108</f>
        <v>#DIV/0!</v>
      </c>
      <c r="K111" s="25"/>
    </row>
    <row r="112" spans="1:13">
      <c r="B112" s="532" t="s">
        <v>136</v>
      </c>
      <c r="C112" s="362"/>
      <c r="D112" s="362"/>
      <c r="E112" s="437"/>
      <c r="F112" s="535" t="e">
        <f>+F98/F11</f>
        <v>#DIV/0!</v>
      </c>
      <c r="G112" s="536"/>
      <c r="H112" s="535" t="e">
        <f>+H98/H11</f>
        <v>#DIV/0!</v>
      </c>
      <c r="I112" s="536"/>
      <c r="J112" s="535" t="e">
        <f>+J98/J11</f>
        <v>#DIV/0!</v>
      </c>
      <c r="K112" s="46"/>
    </row>
    <row r="113" spans="2:32">
      <c r="B113" s="533" t="s">
        <v>137</v>
      </c>
      <c r="C113" s="250"/>
      <c r="D113" s="250"/>
      <c r="E113" s="534"/>
      <c r="F113" s="537" t="e">
        <f>+F99/F11</f>
        <v>#DIV/0!</v>
      </c>
      <c r="G113" s="538"/>
      <c r="H113" s="537" t="e">
        <f>+H99/H11</f>
        <v>#DIV/0!</v>
      </c>
      <c r="I113" s="538"/>
      <c r="J113" s="537" t="e">
        <f>+J99/J11</f>
        <v>#DIV/0!</v>
      </c>
      <c r="K113" s="53"/>
    </row>
    <row r="114" spans="2:32">
      <c r="B114" s="144"/>
    </row>
    <row r="120" spans="2:32" ht="48.75">
      <c r="P120" s="920"/>
      <c r="Q120" s="919" t="s">
        <v>82</v>
      </c>
      <c r="R120" s="919" t="s">
        <v>112</v>
      </c>
      <c r="S120" s="919" t="s">
        <v>101</v>
      </c>
      <c r="T120" s="919" t="s">
        <v>102</v>
      </c>
      <c r="U120" s="919" t="s">
        <v>73</v>
      </c>
      <c r="V120" s="919" t="s">
        <v>80</v>
      </c>
      <c r="W120" s="919" t="s">
        <v>79</v>
      </c>
      <c r="X120" s="939" t="s">
        <v>394</v>
      </c>
      <c r="Y120" s="939" t="s">
        <v>399</v>
      </c>
      <c r="Z120" s="919" t="s">
        <v>400</v>
      </c>
      <c r="AA120" s="919" t="s">
        <v>164</v>
      </c>
      <c r="AB120" s="919" t="s">
        <v>401</v>
      </c>
      <c r="AC120" s="939" t="s">
        <v>402</v>
      </c>
      <c r="AD120" s="939" t="s">
        <v>398</v>
      </c>
      <c r="AE120" s="937" t="s">
        <v>403</v>
      </c>
      <c r="AF120" s="937" t="s">
        <v>404</v>
      </c>
    </row>
    <row r="121" spans="2:32">
      <c r="P121" s="925" t="str">
        <f>E97</f>
        <v>A</v>
      </c>
      <c r="Q121" s="938">
        <f>F$98</f>
        <v>0</v>
      </c>
      <c r="R121" s="938">
        <f>F$99</f>
        <v>0</v>
      </c>
      <c r="S121" s="938">
        <f>F$100</f>
        <v>0</v>
      </c>
      <c r="T121" s="938">
        <f>F$101</f>
        <v>0</v>
      </c>
      <c r="U121" s="938">
        <f>F$102</f>
        <v>0</v>
      </c>
      <c r="V121" s="938" t="e">
        <f>F$103</f>
        <v>#DIV/0!</v>
      </c>
      <c r="W121" s="938">
        <f>F$104</f>
        <v>0</v>
      </c>
      <c r="X121" s="938" t="e">
        <f>F$105</f>
        <v>#DIV/0!</v>
      </c>
      <c r="Y121" s="938" t="e">
        <f>F$106</f>
        <v>#DIV/0!</v>
      </c>
      <c r="Z121" s="938">
        <f>F$107</f>
        <v>0</v>
      </c>
      <c r="AA121" s="938">
        <f>F$108</f>
        <v>0</v>
      </c>
      <c r="AB121" s="938">
        <f>F$109</f>
        <v>0</v>
      </c>
      <c r="AC121" s="938" t="e">
        <f>F$110</f>
        <v>#DIV/0!</v>
      </c>
      <c r="AD121" s="938" t="e">
        <f>F$111</f>
        <v>#DIV/0!</v>
      </c>
      <c r="AE121" s="938" t="e">
        <f>F$112</f>
        <v>#DIV/0!</v>
      </c>
      <c r="AF121" s="938" t="e">
        <f>F$113</f>
        <v>#DIV/0!</v>
      </c>
    </row>
    <row r="122" spans="2:32">
      <c r="P122" s="922"/>
      <c r="Q122" s="938"/>
      <c r="R122" s="938"/>
      <c r="S122" s="938"/>
      <c r="T122" s="938"/>
      <c r="U122" s="938"/>
      <c r="V122" s="938"/>
      <c r="W122" s="938"/>
      <c r="X122" s="938"/>
      <c r="Y122" s="938"/>
      <c r="Z122" s="938"/>
      <c r="AA122" s="938"/>
      <c r="AB122" s="938"/>
      <c r="AC122" s="938"/>
      <c r="AD122" s="938"/>
      <c r="AE122" s="938"/>
      <c r="AF122" s="938"/>
    </row>
    <row r="123" spans="2:32">
      <c r="P123" s="925" t="str">
        <f>G97</f>
        <v>B</v>
      </c>
      <c r="Q123" s="938">
        <f>H$98</f>
        <v>0</v>
      </c>
      <c r="R123" s="938">
        <f>H$99</f>
        <v>0</v>
      </c>
      <c r="S123" s="938">
        <f>H$100</f>
        <v>0</v>
      </c>
      <c r="T123" s="938">
        <f>H$101</f>
        <v>0</v>
      </c>
      <c r="U123" s="938">
        <f>H$102</f>
        <v>0</v>
      </c>
      <c r="V123" s="938" t="e">
        <f>H$103</f>
        <v>#DIV/0!</v>
      </c>
      <c r="W123" s="938">
        <f>H$104</f>
        <v>0</v>
      </c>
      <c r="X123" s="938" t="e">
        <f>H$105</f>
        <v>#DIV/0!</v>
      </c>
      <c r="Y123" s="938" t="e">
        <f>H$106</f>
        <v>#DIV/0!</v>
      </c>
      <c r="Z123" s="938">
        <f>H$107</f>
        <v>0</v>
      </c>
      <c r="AA123" s="938">
        <f>H$108</f>
        <v>0</v>
      </c>
      <c r="AB123" s="938">
        <f>H$109</f>
        <v>0</v>
      </c>
      <c r="AC123" s="938" t="e">
        <f>H$110</f>
        <v>#DIV/0!</v>
      </c>
      <c r="AD123" s="938" t="e">
        <f>H$111</f>
        <v>#DIV/0!</v>
      </c>
      <c r="AE123" s="938" t="e">
        <f>H$112</f>
        <v>#DIV/0!</v>
      </c>
      <c r="AF123" s="938" t="e">
        <f>H$113</f>
        <v>#DIV/0!</v>
      </c>
    </row>
    <row r="124" spans="2:32">
      <c r="P124" s="922"/>
      <c r="Q124" s="938"/>
      <c r="R124" s="938"/>
      <c r="S124" s="938"/>
      <c r="T124" s="938"/>
      <c r="U124" s="938"/>
      <c r="V124" s="938"/>
      <c r="W124" s="938"/>
      <c r="X124" s="938"/>
      <c r="Y124" s="938"/>
      <c r="Z124" s="938"/>
      <c r="AA124" s="938"/>
      <c r="AB124" s="938"/>
      <c r="AC124" s="938"/>
      <c r="AD124" s="938"/>
      <c r="AE124" s="938"/>
      <c r="AF124" s="938"/>
    </row>
    <row r="125" spans="2:32">
      <c r="P125" s="925" t="str">
        <f>I97</f>
        <v>C</v>
      </c>
      <c r="Q125" s="938">
        <f>J$98</f>
        <v>0</v>
      </c>
      <c r="R125" s="938">
        <f>J$99</f>
        <v>0</v>
      </c>
      <c r="S125" s="938">
        <f>J$100</f>
        <v>0</v>
      </c>
      <c r="T125" s="938">
        <f>J$101</f>
        <v>0</v>
      </c>
      <c r="U125" s="938">
        <f>J$102</f>
        <v>0</v>
      </c>
      <c r="V125" s="938" t="e">
        <f>J$103</f>
        <v>#DIV/0!</v>
      </c>
      <c r="W125" s="938">
        <f>J$104</f>
        <v>0</v>
      </c>
      <c r="X125" s="938" t="e">
        <f>J$105</f>
        <v>#DIV/0!</v>
      </c>
      <c r="Y125" s="938" t="e">
        <f>J$106</f>
        <v>#DIV/0!</v>
      </c>
      <c r="Z125" s="938">
        <f>J$107</f>
        <v>0</v>
      </c>
      <c r="AA125" s="938">
        <f>J$108</f>
        <v>0</v>
      </c>
      <c r="AB125" s="938">
        <f>J$109</f>
        <v>0</v>
      </c>
      <c r="AC125" s="938" t="e">
        <f>J$110</f>
        <v>#DIV/0!</v>
      </c>
      <c r="AD125" s="938" t="e">
        <f>J$111</f>
        <v>#DIV/0!</v>
      </c>
      <c r="AE125" s="938" t="e">
        <f>J$112</f>
        <v>#DIV/0!</v>
      </c>
      <c r="AF125" s="938" t="e">
        <f>J$113</f>
        <v>#DIV/0!</v>
      </c>
    </row>
    <row r="126" spans="2:32">
      <c r="P126" s="922"/>
      <c r="Q126" s="920"/>
      <c r="R126" s="920"/>
      <c r="S126" s="920"/>
      <c r="T126" s="920"/>
      <c r="U126" s="920"/>
      <c r="V126" s="920"/>
      <c r="W126" s="920"/>
      <c r="X126" s="920"/>
      <c r="Y126" s="920"/>
      <c r="Z126" s="920"/>
      <c r="AA126" s="920"/>
      <c r="AB126" s="920"/>
      <c r="AC126" s="920"/>
      <c r="AD126" s="920"/>
      <c r="AE126" s="920"/>
      <c r="AF126" s="920"/>
    </row>
  </sheetData>
  <mergeCells count="83">
    <mergeCell ref="A7:J7"/>
    <mergeCell ref="A4:B4"/>
    <mergeCell ref="C4:E4"/>
    <mergeCell ref="G4:J4"/>
    <mergeCell ref="A5:B5"/>
    <mergeCell ref="G5:J5"/>
    <mergeCell ref="A8:K8"/>
    <mergeCell ref="E9:F9"/>
    <mergeCell ref="G9:H9"/>
    <mergeCell ref="I9:J9"/>
    <mergeCell ref="E10:F10"/>
    <mergeCell ref="G10:H10"/>
    <mergeCell ref="I10:J10"/>
    <mergeCell ref="B9:D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84" orientation="portrait" r:id="rId1"/>
  <headerFooter alignWithMargins="0">
    <oddFooter>&amp;L&amp;8Date Printed:  &amp;D  &amp;T
&amp;Z&amp;F  &amp;A</oddFooter>
  </headerFooter>
  <rowBreaks count="1" manualBreakCount="1">
    <brk id="6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A1:J62"/>
  <sheetViews>
    <sheetView showGridLines="0" topLeftCell="A31" zoomScaleNormal="100" workbookViewId="0">
      <selection activeCell="B3" sqref="B3"/>
    </sheetView>
  </sheetViews>
  <sheetFormatPr defaultRowHeight="15"/>
  <cols>
    <col min="1" max="1" width="0.85546875" customWidth="1"/>
    <col min="2" max="2" width="17.7109375" customWidth="1"/>
    <col min="3" max="3" width="34.140625" customWidth="1"/>
    <col min="4" max="4" width="1.5703125" customWidth="1"/>
    <col min="5" max="5" width="9" hidden="1" customWidth="1"/>
    <col min="6" max="7" width="14.7109375" customWidth="1"/>
    <col min="8" max="8" width="12.85546875" customWidth="1"/>
    <col min="9" max="9" width="0.85546875" customWidth="1"/>
  </cols>
  <sheetData>
    <row r="1" spans="1:10">
      <c r="B1" s="379" t="s">
        <v>210</v>
      </c>
      <c r="C1" s="335"/>
      <c r="D1" s="335"/>
      <c r="E1" s="335"/>
      <c r="F1" s="335"/>
      <c r="G1" s="335"/>
      <c r="H1" s="335"/>
    </row>
    <row r="2" spans="1:10">
      <c r="B2" s="379" t="s">
        <v>454</v>
      </c>
      <c r="C2" s="335"/>
      <c r="D2" s="335"/>
      <c r="E2" s="335"/>
      <c r="F2" s="335"/>
      <c r="G2" s="335"/>
      <c r="H2" s="335"/>
    </row>
    <row r="3" spans="1:10">
      <c r="A3" s="1"/>
      <c r="B3" s="1"/>
      <c r="C3" s="1"/>
      <c r="D3" s="1"/>
      <c r="E3" s="1"/>
      <c r="F3" s="1"/>
      <c r="G3" s="1"/>
      <c r="H3" s="1"/>
      <c r="I3" s="1"/>
      <c r="J3" s="1"/>
    </row>
    <row r="4" spans="1:10">
      <c r="A4" s="7"/>
      <c r="B4" s="7"/>
      <c r="C4" s="28" t="s">
        <v>320</v>
      </c>
      <c r="D4" s="551"/>
      <c r="E4" s="815"/>
      <c r="F4" s="1219" t="e">
        <f>'1 - College Board Cost Data'!C3:E3</f>
        <v>#VALUE!</v>
      </c>
      <c r="G4" s="1220"/>
      <c r="H4" s="1221"/>
      <c r="I4" s="1"/>
      <c r="J4" s="1"/>
    </row>
    <row r="5" spans="1:10" ht="4.5" customHeight="1">
      <c r="A5" s="13"/>
      <c r="B5" s="13"/>
      <c r="C5" s="13"/>
      <c r="D5" s="13"/>
      <c r="E5" s="13"/>
      <c r="F5" s="13"/>
      <c r="G5" s="13"/>
      <c r="H5" s="13"/>
      <c r="I5" s="1"/>
      <c r="J5" s="1"/>
    </row>
    <row r="6" spans="1:10" ht="8.25" customHeight="1">
      <c r="A6" s="1"/>
      <c r="B6" s="1"/>
      <c r="C6" s="1"/>
      <c r="D6" s="1"/>
      <c r="E6" s="1"/>
      <c r="F6" s="1"/>
      <c r="G6" s="1"/>
      <c r="H6" s="1"/>
      <c r="I6" s="1"/>
      <c r="J6" s="1"/>
    </row>
    <row r="7" spans="1:10" ht="6" customHeight="1">
      <c r="A7" s="29"/>
      <c r="B7" s="23"/>
      <c r="C7" s="5"/>
      <c r="D7" s="5"/>
      <c r="E7" s="5"/>
      <c r="F7" s="5"/>
      <c r="G7" s="5"/>
      <c r="H7" s="5"/>
      <c r="I7" s="26"/>
      <c r="J7" s="1"/>
    </row>
    <row r="8" spans="1:10" ht="57.75" customHeight="1">
      <c r="A8" s="10"/>
      <c r="B8" s="1213" t="s">
        <v>353</v>
      </c>
      <c r="C8" s="1214"/>
      <c r="D8" s="1214"/>
      <c r="E8" s="1214"/>
      <c r="F8" s="1214"/>
      <c r="G8" s="1214"/>
      <c r="H8" s="1215"/>
      <c r="I8" s="15"/>
      <c r="J8" s="1"/>
    </row>
    <row r="9" spans="1:10" ht="15.75">
      <c r="A9" s="10"/>
      <c r="B9" s="54"/>
      <c r="C9" s="55"/>
      <c r="D9" s="55"/>
      <c r="E9" s="55"/>
      <c r="F9" s="55"/>
      <c r="G9" s="55"/>
      <c r="H9" s="55"/>
      <c r="I9" s="15"/>
      <c r="J9" s="1"/>
    </row>
    <row r="10" spans="1:10">
      <c r="A10" s="10"/>
      <c r="B10" s="833" t="s">
        <v>23</v>
      </c>
      <c r="C10" s="13"/>
      <c r="D10" s="13"/>
      <c r="E10" s="13"/>
      <c r="F10" s="13"/>
      <c r="G10" s="13"/>
      <c r="H10" s="13"/>
      <c r="I10" s="15"/>
      <c r="J10" s="1"/>
    </row>
    <row r="11" spans="1:10">
      <c r="A11" s="56"/>
      <c r="B11" s="32" t="s">
        <v>24</v>
      </c>
      <c r="C11" s="57" t="s">
        <v>25</v>
      </c>
      <c r="D11" s="57"/>
      <c r="E11" s="58" t="s">
        <v>26</v>
      </c>
      <c r="F11" s="57" t="s">
        <v>27</v>
      </c>
      <c r="G11" s="57" t="s">
        <v>28</v>
      </c>
      <c r="H11" s="57" t="s">
        <v>29</v>
      </c>
      <c r="I11" s="15"/>
      <c r="J11" s="1"/>
    </row>
    <row r="12" spans="1:10">
      <c r="A12" s="56"/>
      <c r="B12" s="31" t="s">
        <v>30</v>
      </c>
      <c r="C12" s="32"/>
      <c r="D12" s="32"/>
      <c r="E12" s="32"/>
      <c r="F12" s="419"/>
      <c r="G12" s="419"/>
      <c r="H12" s="419">
        <f>+F12+G12</f>
        <v>0</v>
      </c>
      <c r="I12" s="15"/>
      <c r="J12" s="1"/>
    </row>
    <row r="13" spans="1:10">
      <c r="A13" s="56"/>
      <c r="B13" s="38" t="s">
        <v>31</v>
      </c>
      <c r="C13" s="36"/>
      <c r="D13" s="36"/>
      <c r="E13" s="36"/>
      <c r="F13" s="420"/>
      <c r="G13" s="420"/>
      <c r="H13" s="419">
        <f t="shared" ref="H13:H22" si="0">+F13+G13</f>
        <v>0</v>
      </c>
      <c r="I13" s="15"/>
      <c r="J13" s="1"/>
    </row>
    <row r="14" spans="1:10">
      <c r="A14" s="56"/>
      <c r="B14" s="38" t="s">
        <v>32</v>
      </c>
      <c r="C14" s="36"/>
      <c r="D14" s="36"/>
      <c r="E14" s="36"/>
      <c r="F14" s="420"/>
      <c r="G14" s="420"/>
      <c r="H14" s="419">
        <f t="shared" si="0"/>
        <v>0</v>
      </c>
      <c r="I14" s="15"/>
      <c r="J14" s="1"/>
    </row>
    <row r="15" spans="1:10">
      <c r="A15" s="56"/>
      <c r="B15" s="38" t="s">
        <v>33</v>
      </c>
      <c r="C15" s="36"/>
      <c r="D15" s="36"/>
      <c r="E15" s="36"/>
      <c r="F15" s="420"/>
      <c r="G15" s="420"/>
      <c r="H15" s="419">
        <f t="shared" si="0"/>
        <v>0</v>
      </c>
      <c r="I15" s="15"/>
      <c r="J15" s="1"/>
    </row>
    <row r="16" spans="1:10">
      <c r="A16" s="56"/>
      <c r="B16" s="38" t="s">
        <v>34</v>
      </c>
      <c r="C16" s="36"/>
      <c r="D16" s="36"/>
      <c r="E16" s="36"/>
      <c r="F16" s="420"/>
      <c r="G16" s="420"/>
      <c r="H16" s="419">
        <f t="shared" si="0"/>
        <v>0</v>
      </c>
      <c r="I16" s="15"/>
      <c r="J16" s="1"/>
    </row>
    <row r="17" spans="1:10">
      <c r="A17" s="56"/>
      <c r="B17" s="38" t="s">
        <v>35</v>
      </c>
      <c r="C17" s="36"/>
      <c r="D17" s="36"/>
      <c r="E17" s="36"/>
      <c r="F17" s="420"/>
      <c r="G17" s="420"/>
      <c r="H17" s="419">
        <f t="shared" si="0"/>
        <v>0</v>
      </c>
      <c r="I17" s="15"/>
      <c r="J17" s="1"/>
    </row>
    <row r="18" spans="1:10">
      <c r="A18" s="56"/>
      <c r="B18" s="38" t="s">
        <v>36</v>
      </c>
      <c r="C18" s="36"/>
      <c r="D18" s="36"/>
      <c r="E18" s="36"/>
      <c r="F18" s="420"/>
      <c r="G18" s="420"/>
      <c r="H18" s="419">
        <f t="shared" si="0"/>
        <v>0</v>
      </c>
      <c r="I18" s="15"/>
      <c r="J18" s="1"/>
    </row>
    <row r="19" spans="1:10">
      <c r="A19" s="56"/>
      <c r="B19" s="38" t="s">
        <v>37</v>
      </c>
      <c r="C19" s="36"/>
      <c r="D19" s="36"/>
      <c r="E19" s="36"/>
      <c r="F19" s="420"/>
      <c r="G19" s="420"/>
      <c r="H19" s="419">
        <f t="shared" si="0"/>
        <v>0</v>
      </c>
      <c r="I19" s="15"/>
      <c r="J19" s="1"/>
    </row>
    <row r="20" spans="1:10">
      <c r="A20" s="56"/>
      <c r="B20" s="38" t="s">
        <v>38</v>
      </c>
      <c r="C20" s="36"/>
      <c r="D20" s="36"/>
      <c r="E20" s="36"/>
      <c r="F20" s="420"/>
      <c r="G20" s="420"/>
      <c r="H20" s="419">
        <f t="shared" si="0"/>
        <v>0</v>
      </c>
      <c r="I20" s="15"/>
      <c r="J20" s="1"/>
    </row>
    <row r="21" spans="1:10">
      <c r="A21" s="56"/>
      <c r="B21" s="38" t="s">
        <v>39</v>
      </c>
      <c r="C21" s="36"/>
      <c r="D21" s="36"/>
      <c r="E21" s="36"/>
      <c r="F21" s="420"/>
      <c r="G21" s="420"/>
      <c r="H21" s="419">
        <f t="shared" si="0"/>
        <v>0</v>
      </c>
      <c r="I21" s="15"/>
      <c r="J21" s="1"/>
    </row>
    <row r="22" spans="1:10">
      <c r="A22" s="56"/>
      <c r="B22" s="215" t="s">
        <v>40</v>
      </c>
      <c r="C22" s="851"/>
      <c r="D22" s="851"/>
      <c r="E22" s="851"/>
      <c r="F22" s="852"/>
      <c r="G22" s="421"/>
      <c r="H22" s="419">
        <f t="shared" si="0"/>
        <v>0</v>
      </c>
      <c r="I22" s="15"/>
      <c r="J22" s="1"/>
    </row>
    <row r="23" spans="1:10" ht="15.75" thickBot="1">
      <c r="A23" s="10"/>
      <c r="B23" s="217" t="s">
        <v>354</v>
      </c>
      <c r="C23" s="217"/>
      <c r="D23" s="217"/>
      <c r="E23" s="217"/>
      <c r="F23" s="422">
        <f>SUM(F12:F22)</f>
        <v>0</v>
      </c>
      <c r="G23" s="422">
        <f>SUM(G12:G22)</f>
        <v>0</v>
      </c>
      <c r="H23" s="422">
        <f>SUM(H12:H22)</f>
        <v>0</v>
      </c>
      <c r="I23" s="15"/>
      <c r="J23" s="1"/>
    </row>
    <row r="24" spans="1:10">
      <c r="A24" s="24"/>
      <c r="B24" s="22"/>
      <c r="C24" s="22"/>
      <c r="D24" s="22"/>
      <c r="E24" s="22"/>
      <c r="F24" s="22"/>
      <c r="G24" s="22"/>
      <c r="H24" s="22"/>
      <c r="I24" s="25"/>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29"/>
      <c r="B27" s="5"/>
      <c r="C27" s="5"/>
      <c r="D27" s="5"/>
      <c r="E27" s="5"/>
      <c r="F27" s="5"/>
      <c r="G27" s="5"/>
      <c r="H27" s="5"/>
      <c r="I27" s="26"/>
      <c r="J27" s="1"/>
    </row>
    <row r="28" spans="1:10">
      <c r="A28" s="10"/>
      <c r="B28" s="7" t="s">
        <v>41</v>
      </c>
      <c r="C28" s="13"/>
      <c r="D28" s="13"/>
      <c r="E28" s="13"/>
      <c r="F28" s="13"/>
      <c r="G28" s="13"/>
      <c r="H28" s="13"/>
      <c r="I28" s="15"/>
      <c r="J28" s="1"/>
    </row>
    <row r="29" spans="1:10" ht="15.75" thickBot="1">
      <c r="A29" s="10"/>
      <c r="B29" s="60" t="s">
        <v>24</v>
      </c>
      <c r="C29" s="61" t="s">
        <v>25</v>
      </c>
      <c r="D29" s="61"/>
      <c r="E29" s="62" t="s">
        <v>26</v>
      </c>
      <c r="F29" s="61" t="s">
        <v>27</v>
      </c>
      <c r="G29" s="61" t="s">
        <v>28</v>
      </c>
      <c r="H29" s="61" t="s">
        <v>29</v>
      </c>
      <c r="I29" s="15"/>
      <c r="J29" s="1"/>
    </row>
    <row r="30" spans="1:10">
      <c r="A30" s="10"/>
      <c r="B30" s="32" t="s">
        <v>61</v>
      </c>
      <c r="C30" s="32"/>
      <c r="D30" s="32"/>
      <c r="E30" s="32"/>
      <c r="F30" s="419"/>
      <c r="G30" s="419"/>
      <c r="H30" s="419">
        <f>+F30+G30</f>
        <v>0</v>
      </c>
      <c r="I30" s="15"/>
      <c r="J30" s="1"/>
    </row>
    <row r="31" spans="1:10">
      <c r="A31" s="10"/>
      <c r="B31" s="36" t="s">
        <v>62</v>
      </c>
      <c r="C31" s="36"/>
      <c r="D31" s="36"/>
      <c r="E31" s="36"/>
      <c r="F31" s="420"/>
      <c r="G31" s="420"/>
      <c r="H31" s="419">
        <f t="shared" ref="H31:H38" si="1">+F31+G31</f>
        <v>0</v>
      </c>
      <c r="I31" s="15"/>
      <c r="J31" s="1"/>
    </row>
    <row r="32" spans="1:10">
      <c r="A32" s="10"/>
      <c r="B32" s="36" t="s">
        <v>63</v>
      </c>
      <c r="C32" s="36"/>
      <c r="D32" s="36"/>
      <c r="E32" s="36"/>
      <c r="F32" s="420"/>
      <c r="G32" s="420"/>
      <c r="H32" s="419">
        <f t="shared" si="1"/>
        <v>0</v>
      </c>
      <c r="I32" s="15"/>
      <c r="J32" s="1"/>
    </row>
    <row r="33" spans="1:10">
      <c r="A33" s="10"/>
      <c r="B33" s="36" t="s">
        <v>64</v>
      </c>
      <c r="C33" s="36"/>
      <c r="D33" s="36"/>
      <c r="E33" s="36"/>
      <c r="F33" s="420"/>
      <c r="G33" s="420"/>
      <c r="H33" s="419">
        <f t="shared" si="1"/>
        <v>0</v>
      </c>
      <c r="I33" s="15"/>
      <c r="J33" s="1"/>
    </row>
    <row r="34" spans="1:10">
      <c r="A34" s="10"/>
      <c r="B34" s="36" t="s">
        <v>65</v>
      </c>
      <c r="C34" s="36"/>
      <c r="D34" s="36"/>
      <c r="E34" s="36"/>
      <c r="F34" s="420"/>
      <c r="G34" s="420"/>
      <c r="H34" s="419">
        <f t="shared" si="1"/>
        <v>0</v>
      </c>
      <c r="I34" s="15"/>
      <c r="J34" s="1"/>
    </row>
    <row r="35" spans="1:10">
      <c r="A35" s="10"/>
      <c r="B35" s="36" t="s">
        <v>66</v>
      </c>
      <c r="C35" s="36"/>
      <c r="D35" s="36"/>
      <c r="E35" s="36"/>
      <c r="F35" s="420"/>
      <c r="G35" s="420"/>
      <c r="H35" s="419">
        <f t="shared" si="1"/>
        <v>0</v>
      </c>
      <c r="I35" s="15"/>
      <c r="J35" s="1"/>
    </row>
    <row r="36" spans="1:10">
      <c r="A36" s="10"/>
      <c r="B36" s="36" t="s">
        <v>67</v>
      </c>
      <c r="C36" s="36"/>
      <c r="D36" s="36"/>
      <c r="E36" s="36"/>
      <c r="F36" s="420"/>
      <c r="G36" s="420"/>
      <c r="H36" s="419">
        <f t="shared" si="1"/>
        <v>0</v>
      </c>
      <c r="I36" s="15"/>
      <c r="J36" s="1"/>
    </row>
    <row r="37" spans="1:10">
      <c r="A37" s="10"/>
      <c r="B37" s="36" t="s">
        <v>68</v>
      </c>
      <c r="C37" s="36"/>
      <c r="D37" s="36"/>
      <c r="E37" s="36"/>
      <c r="F37" s="420"/>
      <c r="G37" s="420"/>
      <c r="H37" s="419">
        <f t="shared" si="1"/>
        <v>0</v>
      </c>
      <c r="I37" s="15"/>
      <c r="J37" s="1"/>
    </row>
    <row r="38" spans="1:10">
      <c r="A38" s="10"/>
      <c r="B38" s="77" t="s">
        <v>40</v>
      </c>
      <c r="C38" s="853"/>
      <c r="D38" s="853"/>
      <c r="E38" s="216"/>
      <c r="F38" s="421"/>
      <c r="G38" s="421"/>
      <c r="H38" s="419">
        <f t="shared" si="1"/>
        <v>0</v>
      </c>
      <c r="I38" s="15"/>
      <c r="J38" s="1"/>
    </row>
    <row r="39" spans="1:10" ht="15.75" thickBot="1">
      <c r="A39" s="10"/>
      <c r="B39" s="217" t="s">
        <v>354</v>
      </c>
      <c r="C39" s="217"/>
      <c r="D39" s="217"/>
      <c r="E39" s="217"/>
      <c r="F39" s="423">
        <f>SUM(F30:F38)</f>
        <v>0</v>
      </c>
      <c r="G39" s="423">
        <f>SUM(G30:G38)</f>
        <v>0</v>
      </c>
      <c r="H39" s="423">
        <f>SUM(H30:H38)</f>
        <v>0</v>
      </c>
      <c r="I39" s="15"/>
      <c r="J39" s="1"/>
    </row>
    <row r="40" spans="1:10">
      <c r="A40" s="24"/>
      <c r="B40" s="22"/>
      <c r="C40" s="22"/>
      <c r="D40" s="22"/>
      <c r="E40" s="22"/>
      <c r="F40" s="22"/>
      <c r="G40" s="22"/>
      <c r="H40" s="22"/>
      <c r="I40" s="25"/>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29"/>
      <c r="B43" s="5"/>
      <c r="C43" s="5"/>
      <c r="D43" s="5"/>
      <c r="E43" s="5"/>
      <c r="F43" s="5"/>
      <c r="G43" s="5"/>
      <c r="H43" s="5"/>
      <c r="I43" s="26"/>
      <c r="J43" s="1"/>
    </row>
    <row r="44" spans="1:10">
      <c r="A44" s="10"/>
      <c r="B44" s="7" t="s">
        <v>69</v>
      </c>
      <c r="C44" s="13"/>
      <c r="D44" s="13"/>
      <c r="E44" s="13"/>
      <c r="F44" s="13"/>
      <c r="G44" s="13"/>
      <c r="H44" s="13"/>
      <c r="I44" s="15"/>
      <c r="J44" s="1"/>
    </row>
    <row r="45" spans="1:10" ht="15.75" thickBot="1">
      <c r="A45" s="10"/>
      <c r="B45" s="60" t="s">
        <v>24</v>
      </c>
      <c r="C45" s="61" t="s">
        <v>25</v>
      </c>
      <c r="D45" s="61"/>
      <c r="E45" s="62" t="s">
        <v>26</v>
      </c>
      <c r="F45" s="61" t="s">
        <v>27</v>
      </c>
      <c r="G45" s="61" t="s">
        <v>28</v>
      </c>
      <c r="H45" s="61" t="s">
        <v>29</v>
      </c>
      <c r="I45" s="15"/>
      <c r="J45" s="1"/>
    </row>
    <row r="46" spans="1:10">
      <c r="A46" s="10"/>
      <c r="B46" s="32" t="s">
        <v>61</v>
      </c>
      <c r="C46" s="32"/>
      <c r="D46" s="32"/>
      <c r="E46" s="32"/>
      <c r="F46" s="419"/>
      <c r="G46" s="419"/>
      <c r="H46" s="419">
        <f>+F46+G46</f>
        <v>0</v>
      </c>
      <c r="I46" s="15"/>
      <c r="J46" s="1"/>
    </row>
    <row r="47" spans="1:10">
      <c r="A47" s="10"/>
      <c r="B47" s="36" t="s">
        <v>62</v>
      </c>
      <c r="C47" s="36"/>
      <c r="D47" s="36"/>
      <c r="E47" s="36"/>
      <c r="F47" s="420"/>
      <c r="G47" s="420"/>
      <c r="H47" s="419">
        <f t="shared" ref="H47:H54" si="2">+F47+G47</f>
        <v>0</v>
      </c>
      <c r="I47" s="15"/>
      <c r="J47" s="1"/>
    </row>
    <row r="48" spans="1:10">
      <c r="A48" s="10"/>
      <c r="B48" s="36" t="s">
        <v>63</v>
      </c>
      <c r="C48" s="36"/>
      <c r="D48" s="36"/>
      <c r="E48" s="36"/>
      <c r="F48" s="420"/>
      <c r="G48" s="420"/>
      <c r="H48" s="419">
        <f t="shared" si="2"/>
        <v>0</v>
      </c>
      <c r="I48" s="15"/>
      <c r="J48" s="1"/>
    </row>
    <row r="49" spans="1:10">
      <c r="A49" s="10"/>
      <c r="B49" s="36" t="s">
        <v>64</v>
      </c>
      <c r="C49" s="36"/>
      <c r="D49" s="36"/>
      <c r="E49" s="36"/>
      <c r="F49" s="420"/>
      <c r="G49" s="420"/>
      <c r="H49" s="419">
        <f t="shared" si="2"/>
        <v>0</v>
      </c>
      <c r="I49" s="15"/>
      <c r="J49" s="1"/>
    </row>
    <row r="50" spans="1:10">
      <c r="A50" s="10"/>
      <c r="B50" s="36" t="s">
        <v>65</v>
      </c>
      <c r="C50" s="36"/>
      <c r="D50" s="36"/>
      <c r="E50" s="36"/>
      <c r="F50" s="420"/>
      <c r="G50" s="420"/>
      <c r="H50" s="419">
        <f t="shared" si="2"/>
        <v>0</v>
      </c>
      <c r="I50" s="15"/>
      <c r="J50" s="1"/>
    </row>
    <row r="51" spans="1:10">
      <c r="A51" s="10"/>
      <c r="B51" s="36" t="s">
        <v>66</v>
      </c>
      <c r="C51" s="36"/>
      <c r="D51" s="36"/>
      <c r="E51" s="36"/>
      <c r="F51" s="420"/>
      <c r="G51" s="420"/>
      <c r="H51" s="419">
        <f t="shared" si="2"/>
        <v>0</v>
      </c>
      <c r="I51" s="15"/>
      <c r="J51" s="1"/>
    </row>
    <row r="52" spans="1:10">
      <c r="A52" s="10"/>
      <c r="B52" s="36" t="s">
        <v>67</v>
      </c>
      <c r="C52" s="36"/>
      <c r="D52" s="36"/>
      <c r="E52" s="36"/>
      <c r="F52" s="420"/>
      <c r="G52" s="420"/>
      <c r="H52" s="419">
        <f t="shared" si="2"/>
        <v>0</v>
      </c>
      <c r="I52" s="15"/>
      <c r="J52" s="1"/>
    </row>
    <row r="53" spans="1:10">
      <c r="A53" s="10"/>
      <c r="B53" s="36" t="s">
        <v>68</v>
      </c>
      <c r="C53" s="36"/>
      <c r="D53" s="36"/>
      <c r="E53" s="36"/>
      <c r="F53" s="420"/>
      <c r="G53" s="420"/>
      <c r="H53" s="419">
        <f t="shared" si="2"/>
        <v>0</v>
      </c>
      <c r="I53" s="15"/>
      <c r="J53" s="1"/>
    </row>
    <row r="54" spans="1:10">
      <c r="A54" s="10"/>
      <c r="B54" s="77" t="s">
        <v>40</v>
      </c>
      <c r="C54" s="853"/>
      <c r="D54" s="853"/>
      <c r="E54" s="851"/>
      <c r="F54" s="852"/>
      <c r="G54" s="421"/>
      <c r="H54" s="419">
        <f t="shared" si="2"/>
        <v>0</v>
      </c>
      <c r="I54" s="15"/>
      <c r="J54" s="1"/>
    </row>
    <row r="55" spans="1:10" ht="15.75" thickBot="1">
      <c r="A55" s="10"/>
      <c r="B55" s="217" t="s">
        <v>354</v>
      </c>
      <c r="C55" s="217"/>
      <c r="D55" s="217"/>
      <c r="E55" s="217"/>
      <c r="F55" s="423">
        <f>SUM(F46:F54)</f>
        <v>0</v>
      </c>
      <c r="G55" s="423">
        <f>SUM(G46:G54)</f>
        <v>0</v>
      </c>
      <c r="H55" s="423">
        <f>SUM(H46:H54)</f>
        <v>0</v>
      </c>
      <c r="I55" s="15"/>
      <c r="J55" s="1"/>
    </row>
    <row r="56" spans="1:10">
      <c r="A56" s="24"/>
      <c r="B56" s="22"/>
      <c r="C56" s="22"/>
      <c r="D56" s="22"/>
      <c r="E56" s="22"/>
      <c r="F56" s="22"/>
      <c r="G56" s="22"/>
      <c r="H56" s="22"/>
      <c r="I56" s="25"/>
      <c r="J56" s="1"/>
    </row>
    <row r="57" spans="1:10">
      <c r="A57" s="1"/>
      <c r="B57" s="1"/>
      <c r="C57" s="1"/>
      <c r="D57" s="1"/>
      <c r="E57" s="1"/>
      <c r="F57" s="1"/>
      <c r="G57" s="1"/>
      <c r="H57" s="1"/>
      <c r="I57" s="1"/>
      <c r="J57" s="1"/>
    </row>
    <row r="58" spans="1:10">
      <c r="A58" s="1"/>
      <c r="B58" s="1216" t="s">
        <v>355</v>
      </c>
      <c r="C58" s="1216"/>
      <c r="D58" s="1216"/>
      <c r="E58" s="1216"/>
      <c r="F58" s="1216"/>
      <c r="G58" s="1216"/>
      <c r="H58" s="1216"/>
      <c r="I58" s="1"/>
      <c r="J58" s="1"/>
    </row>
    <row r="59" spans="1:10" ht="49.5" customHeight="1">
      <c r="A59" s="1"/>
      <c r="B59" s="1131" t="s">
        <v>59</v>
      </c>
      <c r="C59" s="1217"/>
      <c r="D59" s="1217"/>
      <c r="E59" s="1217"/>
      <c r="F59" s="1217"/>
      <c r="G59" s="1217"/>
      <c r="H59" s="1218"/>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sheetData>
  <mergeCells count="4">
    <mergeCell ref="B8:H8"/>
    <mergeCell ref="B58:H58"/>
    <mergeCell ref="B59:H59"/>
    <mergeCell ref="F4:H4"/>
  </mergeCells>
  <phoneticPr fontId="0" type="noConversion"/>
  <printOptions horizontalCentered="1"/>
  <pageMargins left="0.25" right="0.25" top="0.5" bottom="1" header="0.25" footer="0.5"/>
  <pageSetup scale="83" orientation="portrait" cellComments="atEnd" r:id="rId1"/>
  <headerFooter alignWithMargins="0">
    <oddFooter>&amp;L&amp;8Form Date:  August 2001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pageSetUpPr fitToPage="1"/>
  </sheetPr>
  <dimension ref="A1:AA44"/>
  <sheetViews>
    <sheetView showGridLines="0" view="pageBreakPreview" zoomScale="130" zoomScaleNormal="100" zoomScaleSheetLayoutView="130" workbookViewId="0">
      <selection activeCell="D32" sqref="D32"/>
    </sheetView>
  </sheetViews>
  <sheetFormatPr defaultColWidth="8.85546875" defaultRowHeight="15"/>
  <cols>
    <col min="1" max="1" width="3.5703125" style="750" customWidth="1"/>
    <col min="2" max="2" width="36.140625" style="750" customWidth="1"/>
    <col min="3" max="3" width="12.7109375" style="750" customWidth="1"/>
    <col min="4" max="4" width="12.85546875" style="750" customWidth="1"/>
    <col min="5" max="5" width="12.7109375" style="750" customWidth="1"/>
    <col min="6" max="6" width="12.85546875" style="750" customWidth="1"/>
    <col min="7" max="7" width="28.28515625" style="750" customWidth="1"/>
    <col min="8" max="8" width="11.140625" style="750" customWidth="1"/>
    <col min="9" max="9" width="22.42578125" style="750" customWidth="1"/>
    <col min="10" max="10" width="22.28515625" style="750" customWidth="1"/>
    <col min="11" max="19" width="17.28515625" style="750" customWidth="1"/>
    <col min="20" max="16384" width="8.85546875" style="750"/>
  </cols>
  <sheetData>
    <row r="1" spans="1:27">
      <c r="B1" s="751" t="s">
        <v>190</v>
      </c>
      <c r="C1" s="752"/>
      <c r="D1" s="752"/>
      <c r="E1" s="752"/>
      <c r="F1" s="752"/>
    </row>
    <row r="2" spans="1:27">
      <c r="B2" s="751" t="s">
        <v>455</v>
      </c>
      <c r="C2" s="752"/>
      <c r="D2" s="752"/>
      <c r="E2" s="752"/>
      <c r="F2" s="752"/>
    </row>
    <row r="3" spans="1:27" ht="7.5" customHeight="1">
      <c r="B3" s="751"/>
      <c r="C3" s="752"/>
      <c r="D3" s="752"/>
      <c r="E3" s="752"/>
      <c r="F3" s="752"/>
    </row>
    <row r="4" spans="1:27" ht="12.75" customHeight="1">
      <c r="B4" s="753" t="s">
        <v>156</v>
      </c>
      <c r="C4" s="1224">
        <f>'1 - College Board Cost Data'!C3:E3</f>
        <v>0</v>
      </c>
      <c r="D4" s="1225"/>
      <c r="E4" s="1225"/>
      <c r="F4" s="1226"/>
      <c r="G4" s="754"/>
    </row>
    <row r="6" spans="1:27" ht="14.25" customHeight="1">
      <c r="A6" s="792" t="s">
        <v>263</v>
      </c>
      <c r="B6" s="793"/>
      <c r="C6" s="793"/>
      <c r="D6" s="793"/>
      <c r="E6" s="793"/>
      <c r="F6" s="794"/>
    </row>
    <row r="7" spans="1:27" ht="62.25" customHeight="1">
      <c r="A7" s="1227" t="s">
        <v>360</v>
      </c>
      <c r="B7" s="1228"/>
      <c r="C7" s="1228"/>
      <c r="D7" s="1228"/>
      <c r="E7" s="1228"/>
      <c r="F7" s="1229"/>
      <c r="G7" s="756"/>
      <c r="I7"/>
      <c r="J7"/>
      <c r="K7"/>
      <c r="L7"/>
      <c r="M7"/>
      <c r="N7"/>
      <c r="O7" s="757"/>
      <c r="P7" s="757"/>
      <c r="Q7" s="757"/>
      <c r="R7" s="757"/>
      <c r="S7" s="757"/>
      <c r="T7" s="757"/>
      <c r="U7" s="757"/>
      <c r="V7" s="757"/>
      <c r="W7" s="757"/>
      <c r="X7" s="757"/>
      <c r="Y7" s="757"/>
      <c r="Z7" s="757"/>
      <c r="AA7" s="757"/>
    </row>
    <row r="8" spans="1:27" ht="6.75" customHeight="1">
      <c r="A8" s="758"/>
      <c r="B8" s="759"/>
      <c r="C8" s="760"/>
      <c r="D8" s="760"/>
      <c r="E8" s="760"/>
      <c r="F8" s="761"/>
      <c r="I8"/>
      <c r="J8"/>
      <c r="K8"/>
      <c r="L8"/>
      <c r="M8"/>
      <c r="N8"/>
    </row>
    <row r="9" spans="1:27" ht="13.5" customHeight="1" thickBot="1">
      <c r="A9" s="762" t="s">
        <v>21</v>
      </c>
      <c r="B9" s="763" t="s">
        <v>122</v>
      </c>
      <c r="C9" s="764" t="s">
        <v>412</v>
      </c>
      <c r="D9" s="764" t="s">
        <v>435</v>
      </c>
      <c r="E9" s="764" t="s">
        <v>123</v>
      </c>
      <c r="F9" s="765" t="s">
        <v>124</v>
      </c>
      <c r="G9" s="766" t="s">
        <v>361</v>
      </c>
      <c r="I9"/>
      <c r="N9"/>
    </row>
    <row r="10" spans="1:27">
      <c r="A10" s="767">
        <v>1</v>
      </c>
      <c r="B10" s="768" t="s">
        <v>125</v>
      </c>
      <c r="C10" s="809">
        <v>0</v>
      </c>
      <c r="D10" s="809">
        <v>0</v>
      </c>
      <c r="E10" s="241">
        <f>+D10-C10</f>
        <v>0</v>
      </c>
      <c r="F10" s="242" t="e">
        <f>+E10/C10</f>
        <v>#DIV/0!</v>
      </c>
      <c r="I10"/>
      <c r="J10" s="965"/>
      <c r="K10" s="956" t="s">
        <v>122</v>
      </c>
      <c r="L10" s="958"/>
      <c r="M10" s="958"/>
      <c r="N10" s="956" t="s">
        <v>128</v>
      </c>
      <c r="O10" s="971"/>
      <c r="P10" s="971"/>
      <c r="Q10" s="956" t="s">
        <v>132</v>
      </c>
      <c r="R10" s="958"/>
      <c r="S10" s="957"/>
    </row>
    <row r="11" spans="1:27" ht="26.25">
      <c r="A11" s="770">
        <v>2</v>
      </c>
      <c r="B11" s="768" t="s">
        <v>126</v>
      </c>
      <c r="C11" s="484">
        <v>0</v>
      </c>
      <c r="D11" s="484">
        <v>0</v>
      </c>
      <c r="E11" s="243">
        <f>+D11-C11</f>
        <v>0</v>
      </c>
      <c r="F11" s="244" t="e">
        <f>+E11/C11</f>
        <v>#DIV/0!</v>
      </c>
      <c r="I11"/>
      <c r="J11" s="972"/>
      <c r="K11" s="919" t="s">
        <v>125</v>
      </c>
      <c r="L11" s="919" t="s">
        <v>126</v>
      </c>
      <c r="M11" s="919" t="s">
        <v>127</v>
      </c>
      <c r="N11" s="919" t="s">
        <v>125</v>
      </c>
      <c r="O11" s="919" t="s">
        <v>126</v>
      </c>
      <c r="P11" s="919" t="s">
        <v>129</v>
      </c>
      <c r="Q11" s="919" t="s">
        <v>125</v>
      </c>
      <c r="R11" s="919" t="s">
        <v>126</v>
      </c>
      <c r="S11" s="973" t="s">
        <v>133</v>
      </c>
    </row>
    <row r="12" spans="1:27">
      <c r="A12" s="770">
        <v>3</v>
      </c>
      <c r="B12" s="768" t="s">
        <v>127</v>
      </c>
      <c r="C12" s="484">
        <v>0</v>
      </c>
      <c r="D12" s="484">
        <v>0</v>
      </c>
      <c r="E12" s="484">
        <f>+D12-C12</f>
        <v>0</v>
      </c>
      <c r="F12" s="244" t="e">
        <f>+E12/C12</f>
        <v>#DIV/0!</v>
      </c>
      <c r="I12" s="771"/>
      <c r="J12" s="893" t="s">
        <v>407</v>
      </c>
      <c r="K12" s="938">
        <f>C10</f>
        <v>0</v>
      </c>
      <c r="L12" s="959">
        <f>C11</f>
        <v>0</v>
      </c>
      <c r="M12" s="959">
        <f>C12</f>
        <v>0</v>
      </c>
      <c r="N12" s="959">
        <f>C15</f>
        <v>0</v>
      </c>
      <c r="O12" s="938">
        <f>C16</f>
        <v>0</v>
      </c>
      <c r="P12" s="938">
        <f>C17</f>
        <v>0</v>
      </c>
      <c r="Q12" s="938">
        <f>C21</f>
        <v>0</v>
      </c>
      <c r="R12" s="938">
        <f>C22</f>
        <v>0</v>
      </c>
      <c r="S12" s="960">
        <f>C23</f>
        <v>0</v>
      </c>
    </row>
    <row r="13" spans="1:27">
      <c r="A13" s="758"/>
      <c r="B13" s="760"/>
      <c r="C13" s="485"/>
      <c r="D13" s="485"/>
      <c r="E13" s="485"/>
      <c r="F13" s="761"/>
      <c r="G13" s="772" t="s">
        <v>185</v>
      </c>
      <c r="H13" s="773"/>
      <c r="I13" s="771"/>
      <c r="J13" s="893" t="s">
        <v>412</v>
      </c>
      <c r="K13" s="938">
        <f>D10</f>
        <v>0</v>
      </c>
      <c r="L13" s="959">
        <f>D11</f>
        <v>0</v>
      </c>
      <c r="M13" s="959">
        <f>D12</f>
        <v>0</v>
      </c>
      <c r="N13" s="959">
        <f>D15</f>
        <v>0</v>
      </c>
      <c r="O13" s="938">
        <f>D16</f>
        <v>0</v>
      </c>
      <c r="P13" s="938">
        <f>D17</f>
        <v>0</v>
      </c>
      <c r="Q13" s="938">
        <f>D21</f>
        <v>0</v>
      </c>
      <c r="R13" s="938">
        <f>D22</f>
        <v>0</v>
      </c>
      <c r="S13" s="960">
        <f>D23</f>
        <v>0</v>
      </c>
    </row>
    <row r="14" spans="1:27">
      <c r="A14" s="774" t="s">
        <v>22</v>
      </c>
      <c r="B14" s="775" t="s">
        <v>128</v>
      </c>
      <c r="C14" s="485"/>
      <c r="D14" s="485"/>
      <c r="E14" s="485"/>
      <c r="F14" s="761"/>
      <c r="G14" s="776" t="s">
        <v>218</v>
      </c>
      <c r="H14" s="777" t="s">
        <v>184</v>
      </c>
      <c r="I14" s="771"/>
      <c r="J14" s="893" t="s">
        <v>123</v>
      </c>
      <c r="K14" s="959">
        <f>E10</f>
        <v>0</v>
      </c>
      <c r="L14" s="959">
        <f>E11</f>
        <v>0</v>
      </c>
      <c r="M14" s="959">
        <f>E12</f>
        <v>0</v>
      </c>
      <c r="N14" s="959">
        <f>E15</f>
        <v>0</v>
      </c>
      <c r="O14" s="938">
        <f>E16</f>
        <v>0</v>
      </c>
      <c r="P14" s="938">
        <f>E17</f>
        <v>0</v>
      </c>
      <c r="Q14" s="938">
        <f>E21</f>
        <v>0</v>
      </c>
      <c r="R14" s="938">
        <f>E22</f>
        <v>0</v>
      </c>
      <c r="S14" s="960">
        <f>E23</f>
        <v>0</v>
      </c>
    </row>
    <row r="15" spans="1:27" ht="15.75" thickBot="1">
      <c r="A15" s="778">
        <v>1</v>
      </c>
      <c r="B15" s="779" t="s">
        <v>125</v>
      </c>
      <c r="C15" s="486">
        <v>0</v>
      </c>
      <c r="D15" s="486">
        <v>0</v>
      </c>
      <c r="E15" s="486">
        <f>+D15-C15</f>
        <v>0</v>
      </c>
      <c r="F15" s="247" t="e">
        <f>+E15/C15</f>
        <v>#DIV/0!</v>
      </c>
      <c r="G15" s="780">
        <f>'13 - Form - Meal Plans'!J20</f>
        <v>0</v>
      </c>
      <c r="H15" s="780">
        <f>+D15-G15</f>
        <v>0</v>
      </c>
      <c r="I15" s="771"/>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27">
      <c r="A16" s="770">
        <v>2</v>
      </c>
      <c r="B16" s="768" t="s">
        <v>126</v>
      </c>
      <c r="C16" s="484">
        <v>0</v>
      </c>
      <c r="D16" s="484">
        <v>0</v>
      </c>
      <c r="E16" s="484">
        <f>+D16-C16</f>
        <v>0</v>
      </c>
      <c r="F16" s="244" t="e">
        <f>+E16/C16</f>
        <v>#DIV/0!</v>
      </c>
      <c r="G16" s="780">
        <f>'13 - Form - Meal Plans'!J21</f>
        <v>0</v>
      </c>
      <c r="H16" s="780">
        <f>+D16-G16</f>
        <v>0</v>
      </c>
      <c r="I16" s="771"/>
      <c r="J16" s="771"/>
      <c r="K16" s="771"/>
      <c r="L16" s="771"/>
      <c r="M16" s="771"/>
      <c r="N16" s="771"/>
    </row>
    <row r="17" spans="1:14">
      <c r="A17" s="770">
        <v>3</v>
      </c>
      <c r="B17" s="768" t="s">
        <v>129</v>
      </c>
      <c r="C17" s="484">
        <v>0</v>
      </c>
      <c r="D17" s="484">
        <v>0</v>
      </c>
      <c r="E17" s="484">
        <f>+D17-C17</f>
        <v>0</v>
      </c>
      <c r="F17" s="244" t="e">
        <f>+E17/C17</f>
        <v>#DIV/0!</v>
      </c>
      <c r="G17" s="780">
        <f>'13 - Form - Meal Plans'!J22</f>
        <v>0</v>
      </c>
      <c r="H17" s="780">
        <f>+D17-G17</f>
        <v>0</v>
      </c>
      <c r="I17" s="771"/>
      <c r="J17" s="771"/>
      <c r="K17" s="771"/>
      <c r="L17" s="771"/>
      <c r="M17" s="771"/>
      <c r="N17" s="771"/>
    </row>
    <row r="18" spans="1:14">
      <c r="A18" s="758"/>
      <c r="B18" s="781" t="s">
        <v>130</v>
      </c>
      <c r="C18" s="245"/>
      <c r="D18" s="245"/>
      <c r="E18" s="245"/>
      <c r="F18" s="249"/>
      <c r="G18" s="782"/>
      <c r="H18" s="782"/>
      <c r="I18" s="771"/>
      <c r="J18" s="771"/>
      <c r="K18" s="771"/>
      <c r="L18" s="771"/>
      <c r="M18" s="771"/>
      <c r="N18" s="771"/>
    </row>
    <row r="19" spans="1:14">
      <c r="A19" s="758"/>
      <c r="B19" s="760"/>
      <c r="C19" s="245"/>
      <c r="D19" s="245"/>
      <c r="E19" s="245"/>
      <c r="F19" s="761"/>
      <c r="I19" s="771"/>
      <c r="J19" s="771"/>
      <c r="K19" s="771"/>
      <c r="L19" s="771"/>
      <c r="M19" s="771"/>
      <c r="N19" s="771"/>
    </row>
    <row r="20" spans="1:14">
      <c r="A20" s="774" t="s">
        <v>131</v>
      </c>
      <c r="B20" s="775" t="s">
        <v>132</v>
      </c>
      <c r="C20" s="245"/>
      <c r="D20" s="245"/>
      <c r="E20" s="245"/>
      <c r="F20" s="761"/>
      <c r="I20" s="771"/>
      <c r="J20" s="771"/>
      <c r="K20" s="771"/>
      <c r="L20" s="771"/>
      <c r="M20" s="771"/>
      <c r="N20" s="771"/>
    </row>
    <row r="21" spans="1:14">
      <c r="A21" s="778">
        <v>1</v>
      </c>
      <c r="B21" s="779" t="s">
        <v>125</v>
      </c>
      <c r="C21" s="246">
        <f t="shared" ref="C21:D23" si="0">+C10+C15</f>
        <v>0</v>
      </c>
      <c r="D21" s="246">
        <f t="shared" si="0"/>
        <v>0</v>
      </c>
      <c r="E21" s="246">
        <f>+D21-C21</f>
        <v>0</v>
      </c>
      <c r="F21" s="247" t="e">
        <f>+E21/C21</f>
        <v>#DIV/0!</v>
      </c>
      <c r="G21" s="755"/>
      <c r="I21" s="771"/>
      <c r="J21" s="771"/>
      <c r="K21" s="771"/>
      <c r="L21" s="771"/>
      <c r="M21" s="771"/>
      <c r="N21" s="771"/>
    </row>
    <row r="22" spans="1:14">
      <c r="A22" s="770">
        <v>2</v>
      </c>
      <c r="B22" s="768" t="s">
        <v>126</v>
      </c>
      <c r="C22" s="243">
        <f t="shared" si="0"/>
        <v>0</v>
      </c>
      <c r="D22" s="243">
        <f t="shared" si="0"/>
        <v>0</v>
      </c>
      <c r="E22" s="243">
        <f>+D22-C22</f>
        <v>0</v>
      </c>
      <c r="F22" s="244" t="e">
        <f>+E22/C22</f>
        <v>#DIV/0!</v>
      </c>
      <c r="G22" s="755"/>
      <c r="I22" s="771"/>
      <c r="J22" s="771"/>
      <c r="K22" s="771"/>
      <c r="L22" s="771"/>
      <c r="M22" s="771"/>
      <c r="N22" s="771"/>
    </row>
    <row r="23" spans="1:14">
      <c r="A23" s="783">
        <v>3</v>
      </c>
      <c r="B23" s="784" t="s">
        <v>133</v>
      </c>
      <c r="C23" s="251">
        <f t="shared" si="0"/>
        <v>0</v>
      </c>
      <c r="D23" s="251">
        <f t="shared" si="0"/>
        <v>0</v>
      </c>
      <c r="E23" s="251">
        <f>+D23-C23</f>
        <v>0</v>
      </c>
      <c r="F23" s="252" t="e">
        <f>+E23/C23</f>
        <v>#DIV/0!</v>
      </c>
      <c r="G23" s="755"/>
      <c r="I23" s="771"/>
      <c r="J23" s="771"/>
      <c r="K23" s="771"/>
      <c r="L23" s="771"/>
      <c r="M23" s="771"/>
      <c r="N23" s="771"/>
    </row>
    <row r="24" spans="1:14">
      <c r="A24" s="760"/>
      <c r="B24" s="760"/>
      <c r="C24" s="245"/>
      <c r="D24" s="245"/>
      <c r="E24" s="245"/>
      <c r="F24" s="350"/>
      <c r="G24" s="755"/>
      <c r="I24" s="771"/>
      <c r="J24" s="771"/>
      <c r="K24" s="771"/>
      <c r="L24" s="771"/>
      <c r="M24" s="771"/>
      <c r="N24" s="771"/>
    </row>
    <row r="25" spans="1:14">
      <c r="B25" s="760" t="s">
        <v>278</v>
      </c>
      <c r="C25" s="245"/>
      <c r="D25" s="245"/>
      <c r="E25" s="245"/>
      <c r="F25" s="350"/>
      <c r="G25" s="755"/>
      <c r="I25" s="771"/>
      <c r="J25" s="771"/>
      <c r="K25" s="771"/>
      <c r="L25" s="771"/>
      <c r="M25" s="771"/>
      <c r="N25" s="771"/>
    </row>
    <row r="26" spans="1:14" ht="57.6" customHeight="1">
      <c r="A26" s="760"/>
      <c r="B26" s="1071"/>
      <c r="C26" s="1222"/>
      <c r="D26" s="1222"/>
      <c r="E26" s="1222"/>
      <c r="F26" s="1223"/>
      <c r="G26" s="755"/>
      <c r="I26" s="771"/>
      <c r="J26" s="771"/>
      <c r="K26" s="771"/>
      <c r="L26" s="771"/>
      <c r="M26" s="771"/>
      <c r="N26" s="771"/>
    </row>
    <row r="27" spans="1:14">
      <c r="A27" s="760"/>
      <c r="B27" s="1230"/>
      <c r="C27" s="1231"/>
      <c r="D27" s="1231"/>
      <c r="E27" s="1231"/>
      <c r="F27" s="1231"/>
      <c r="G27" s="755"/>
      <c r="I27" s="771"/>
      <c r="J27" s="771"/>
      <c r="K27" s="771"/>
      <c r="L27" s="771"/>
      <c r="M27" s="771"/>
      <c r="N27" s="771"/>
    </row>
    <row r="28" spans="1:14">
      <c r="A28" s="760"/>
      <c r="B28" s="1230"/>
      <c r="C28" s="1231"/>
      <c r="D28" s="1231"/>
      <c r="E28" s="1231"/>
      <c r="F28" s="1231"/>
      <c r="G28" s="755"/>
      <c r="I28" s="771"/>
      <c r="J28" s="771"/>
      <c r="K28" s="771"/>
      <c r="L28" s="771"/>
      <c r="M28" s="771"/>
      <c r="N28" s="771"/>
    </row>
    <row r="29" spans="1:14">
      <c r="A29" s="795" t="s">
        <v>264</v>
      </c>
      <c r="B29" s="796"/>
      <c r="C29" s="797"/>
      <c r="D29" s="797"/>
      <c r="E29" s="797"/>
      <c r="F29" s="798"/>
      <c r="G29" s="755"/>
      <c r="I29" s="771"/>
      <c r="J29" s="771"/>
      <c r="K29" s="771"/>
      <c r="L29" s="771"/>
      <c r="M29" s="771"/>
      <c r="N29" s="771"/>
    </row>
    <row r="30" spans="1:14" ht="72">
      <c r="A30" s="812" t="s">
        <v>362</v>
      </c>
      <c r="B30" s="813"/>
      <c r="C30" s="813"/>
      <c r="D30" s="813"/>
      <c r="E30" s="813"/>
      <c r="F30" s="814"/>
      <c r="G30" s="755"/>
      <c r="I30" s="771"/>
      <c r="J30" s="771"/>
      <c r="K30" s="771"/>
      <c r="L30" s="771"/>
      <c r="M30" s="771"/>
      <c r="N30" s="771"/>
    </row>
    <row r="31" spans="1:14" ht="15.75" thickBot="1">
      <c r="A31" s="762" t="s">
        <v>21</v>
      </c>
      <c r="B31" s="763" t="s">
        <v>122</v>
      </c>
      <c r="C31" s="764" t="s">
        <v>412</v>
      </c>
      <c r="D31" s="764" t="s">
        <v>435</v>
      </c>
      <c r="E31" s="764" t="s">
        <v>123</v>
      </c>
      <c r="F31" s="765" t="s">
        <v>124</v>
      </c>
      <c r="G31" s="755"/>
      <c r="I31" s="771"/>
      <c r="J31" s="771"/>
      <c r="K31" s="771"/>
      <c r="L31" s="771"/>
      <c r="M31" s="771"/>
      <c r="N31" s="771"/>
    </row>
    <row r="32" spans="1:14">
      <c r="A32" s="767">
        <v>1</v>
      </c>
      <c r="B32" s="768" t="s">
        <v>265</v>
      </c>
      <c r="C32" s="769">
        <f>C10</f>
        <v>0</v>
      </c>
      <c r="D32" s="769">
        <f>D10</f>
        <v>0</v>
      </c>
      <c r="E32" s="241">
        <f>+D32-C32</f>
        <v>0</v>
      </c>
      <c r="F32" s="242" t="e">
        <f>+E32/C32</f>
        <v>#DIV/0!</v>
      </c>
      <c r="G32" s="755" t="s">
        <v>363</v>
      </c>
      <c r="I32" s="771"/>
      <c r="J32" s="771"/>
      <c r="K32" s="771"/>
      <c r="L32" s="771"/>
      <c r="M32" s="771"/>
      <c r="N32" s="771"/>
    </row>
    <row r="33" spans="1:14">
      <c r="A33" s="758">
        <v>2</v>
      </c>
      <c r="B33" s="760" t="s">
        <v>266</v>
      </c>
      <c r="C33" s="799">
        <f>C16</f>
        <v>0</v>
      </c>
      <c r="D33" s="799">
        <f>D16</f>
        <v>0</v>
      </c>
      <c r="E33" s="800">
        <f>+D33-C33</f>
        <v>0</v>
      </c>
      <c r="F33" s="479" t="e">
        <f>+E33/C33</f>
        <v>#DIV/0!</v>
      </c>
      <c r="G33" s="755" t="s">
        <v>363</v>
      </c>
      <c r="I33" s="771"/>
      <c r="J33" s="771"/>
      <c r="K33" s="771"/>
      <c r="L33" s="771"/>
      <c r="M33" s="771"/>
      <c r="N33" s="771"/>
    </row>
    <row r="34" spans="1:14" ht="15.75" thickBot="1">
      <c r="A34" s="801"/>
      <c r="B34" s="802" t="s">
        <v>364</v>
      </c>
      <c r="C34" s="422">
        <f>SUM(C32:C33)</f>
        <v>0</v>
      </c>
      <c r="D34" s="422">
        <f>SUM(D32:D33)</f>
        <v>0</v>
      </c>
      <c r="E34" s="803">
        <f>+D34-C34</f>
        <v>0</v>
      </c>
      <c r="F34" s="804" t="e">
        <f>+E34/C34</f>
        <v>#DIV/0!</v>
      </c>
      <c r="G34" s="755" t="s">
        <v>363</v>
      </c>
      <c r="I34" s="771"/>
      <c r="J34" s="771"/>
      <c r="K34" s="771"/>
      <c r="L34" s="771"/>
      <c r="M34" s="771"/>
      <c r="N34" s="771"/>
    </row>
    <row r="35" spans="1:14">
      <c r="A35" s="760"/>
      <c r="B35" s="760"/>
      <c r="C35" s="245"/>
      <c r="D35" s="245"/>
      <c r="E35" s="245"/>
      <c r="F35" s="350"/>
      <c r="G35" s="755"/>
      <c r="I35" s="771"/>
      <c r="J35" s="771"/>
      <c r="K35" s="771"/>
      <c r="L35" s="771"/>
      <c r="M35" s="771"/>
      <c r="N35" s="771"/>
    </row>
    <row r="36" spans="1:14">
      <c r="A36" s="760"/>
      <c r="B36" s="760" t="s">
        <v>278</v>
      </c>
      <c r="C36" s="245"/>
      <c r="D36" s="245"/>
      <c r="E36" s="245"/>
      <c r="F36" s="350"/>
      <c r="G36" s="755"/>
      <c r="I36" s="771"/>
      <c r="J36" s="771"/>
      <c r="K36" s="771"/>
      <c r="L36" s="771"/>
      <c r="M36" s="771"/>
      <c r="N36" s="771"/>
    </row>
    <row r="37" spans="1:14" ht="48" customHeight="1">
      <c r="A37" s="760"/>
      <c r="B37" s="1071"/>
      <c r="C37" s="1222"/>
      <c r="D37" s="1222"/>
      <c r="E37" s="1222"/>
      <c r="F37" s="1223"/>
      <c r="G37" s="755"/>
      <c r="I37" s="771"/>
      <c r="J37" s="771"/>
      <c r="K37" s="771"/>
      <c r="L37" s="771"/>
      <c r="M37" s="771"/>
      <c r="N37" s="771"/>
    </row>
    <row r="38" spans="1:14">
      <c r="A38" s="760"/>
      <c r="B38" s="805"/>
      <c r="C38" s="806"/>
      <c r="D38" s="806"/>
      <c r="E38" s="245"/>
      <c r="F38" s="350"/>
      <c r="G38" s="755"/>
      <c r="I38" s="771"/>
      <c r="J38" s="771"/>
      <c r="K38" s="771"/>
      <c r="L38" s="771"/>
      <c r="M38" s="771"/>
      <c r="N38" s="771"/>
    </row>
    <row r="39" spans="1:14">
      <c r="A39" s="785"/>
      <c r="B39" s="786" t="s">
        <v>222</v>
      </c>
      <c r="C39" s="787" t="s">
        <v>220</v>
      </c>
      <c r="D39" s="787" t="s">
        <v>221</v>
      </c>
      <c r="E39" s="609"/>
      <c r="F39" s="610"/>
      <c r="G39" s="788"/>
      <c r="I39" s="771"/>
      <c r="J39" s="771"/>
      <c r="K39" s="771"/>
      <c r="L39" s="771"/>
      <c r="M39" s="771"/>
      <c r="N39" s="771"/>
    </row>
    <row r="40" spans="1:14">
      <c r="A40" s="785"/>
      <c r="B40" s="786" t="s">
        <v>224</v>
      </c>
      <c r="C40" s="787"/>
      <c r="D40" s="787"/>
      <c r="E40" s="611" t="s">
        <v>223</v>
      </c>
      <c r="F40" s="610"/>
      <c r="G40" s="788"/>
      <c r="I40" s="771"/>
      <c r="J40" s="771"/>
      <c r="K40" s="771"/>
      <c r="L40" s="771"/>
      <c r="M40" s="771"/>
      <c r="N40" s="771"/>
    </row>
    <row r="41" spans="1:14" ht="3.75" customHeight="1">
      <c r="A41" s="785"/>
      <c r="B41" s="785"/>
      <c r="C41" s="789"/>
      <c r="D41" s="789"/>
      <c r="E41" s="607"/>
      <c r="F41" s="608"/>
      <c r="G41" s="788"/>
      <c r="I41" s="771"/>
      <c r="J41" s="771"/>
      <c r="K41" s="771"/>
      <c r="L41" s="771"/>
      <c r="M41" s="771"/>
      <c r="N41" s="771"/>
    </row>
    <row r="42" spans="1:14">
      <c r="A42" s="785"/>
      <c r="B42" s="785"/>
      <c r="C42" s="789"/>
      <c r="D42" s="789"/>
      <c r="E42" s="789"/>
      <c r="F42" s="785"/>
      <c r="G42" s="788"/>
      <c r="I42" s="771"/>
      <c r="J42" s="771"/>
      <c r="K42" s="771"/>
      <c r="L42" s="771"/>
      <c r="M42" s="771"/>
      <c r="N42" s="771"/>
    </row>
    <row r="43" spans="1:14">
      <c r="A43" s="755"/>
      <c r="B43" s="755"/>
      <c r="C43" s="755"/>
      <c r="D43" s="755"/>
      <c r="E43" s="755"/>
      <c r="F43" s="755"/>
      <c r="G43" s="788"/>
      <c r="I43" s="771"/>
      <c r="J43" s="771"/>
      <c r="K43" s="771"/>
      <c r="L43" s="771"/>
      <c r="M43" s="771"/>
      <c r="N43" s="771"/>
    </row>
    <row r="44" spans="1:14">
      <c r="A44" s="755"/>
      <c r="B44" s="755"/>
      <c r="C44" s="755"/>
      <c r="D44" s="755"/>
      <c r="E44" s="755"/>
      <c r="F44" s="755"/>
    </row>
  </sheetData>
  <mergeCells count="6">
    <mergeCell ref="B37:F37"/>
    <mergeCell ref="C4:F4"/>
    <mergeCell ref="A7:F7"/>
    <mergeCell ref="B26:F26"/>
    <mergeCell ref="B27:F27"/>
    <mergeCell ref="B28:F28"/>
  </mergeCells>
  <printOptions horizontalCentered="1"/>
  <pageMargins left="0.25" right="0" top="0.25" bottom="0.5" header="0.25" footer="0.25"/>
  <pageSetup scale="94" orientation="portrait" r:id="rId1"/>
  <headerFooter alignWithMargins="0">
    <oddFooter>&amp;L&amp;8&amp;D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S46"/>
  <sheetViews>
    <sheetView showGridLines="0" view="pageBreakPreview" topLeftCell="A28" zoomScale="130" zoomScaleNormal="100" zoomScaleSheetLayoutView="130" workbookViewId="0">
      <selection activeCell="D30" sqref="D30"/>
    </sheetView>
  </sheetViews>
  <sheetFormatPr defaultRowHeight="15"/>
  <cols>
    <col min="1" max="1" width="3.5703125" customWidth="1"/>
    <col min="2" max="2" width="36" customWidth="1"/>
    <col min="3" max="5" width="12.7109375" customWidth="1"/>
    <col min="6" max="6" width="12.85546875" customWidth="1"/>
    <col min="7" max="7" width="3.140625" customWidth="1"/>
    <col min="8" max="8" width="28.28515625" customWidth="1"/>
    <col min="9" max="9" width="11.140625" customWidth="1"/>
    <col min="10" max="19" width="15.85546875" customWidth="1"/>
  </cols>
  <sheetData>
    <row r="1" spans="1:19">
      <c r="B1" s="379" t="s">
        <v>190</v>
      </c>
      <c r="C1" s="335"/>
      <c r="D1" s="335"/>
      <c r="E1" s="335"/>
      <c r="F1" s="335"/>
    </row>
    <row r="2" spans="1:19">
      <c r="B2" s="379" t="s">
        <v>456</v>
      </c>
      <c r="C2" s="335"/>
      <c r="D2" s="335"/>
      <c r="E2" s="335"/>
      <c r="F2" s="335"/>
    </row>
    <row r="3" spans="1:19" ht="7.5" customHeight="1">
      <c r="B3" s="379"/>
      <c r="C3" s="335"/>
      <c r="D3" s="335"/>
      <c r="E3" s="335"/>
      <c r="F3" s="335"/>
    </row>
    <row r="4" spans="1:19" ht="12.75" customHeight="1">
      <c r="B4" s="790" t="s">
        <v>156</v>
      </c>
      <c r="C4" s="1224">
        <f>'1 - College Board Cost Data'!C3:E3</f>
        <v>0</v>
      </c>
      <c r="D4" s="1225"/>
      <c r="E4" s="1225"/>
      <c r="F4" s="1226"/>
      <c r="G4" s="791"/>
      <c r="H4" s="791"/>
    </row>
    <row r="6" spans="1:19">
      <c r="A6" s="1"/>
      <c r="B6" s="1"/>
      <c r="C6" s="1"/>
      <c r="D6" s="1"/>
      <c r="E6" s="1"/>
      <c r="F6" s="1"/>
      <c r="G6" s="1"/>
      <c r="H6" s="300"/>
      <c r="J6" s="591"/>
      <c r="K6" s="591"/>
      <c r="L6" s="591"/>
      <c r="M6" s="591"/>
      <c r="N6" s="591"/>
      <c r="O6" s="591"/>
    </row>
    <row r="7" spans="1:19">
      <c r="A7" s="473" t="s">
        <v>267</v>
      </c>
      <c r="B7" s="474"/>
      <c r="C7" s="475"/>
      <c r="D7" s="475"/>
      <c r="E7" s="475"/>
      <c r="F7" s="476"/>
      <c r="G7" s="1"/>
      <c r="J7" s="591"/>
      <c r="K7" s="591"/>
      <c r="L7" s="591"/>
      <c r="M7" s="591"/>
      <c r="N7" s="591"/>
      <c r="O7" s="591"/>
    </row>
    <row r="8" spans="1:19" ht="52.5" customHeight="1">
      <c r="A8" s="1227" t="s">
        <v>365</v>
      </c>
      <c r="B8" s="1228"/>
      <c r="C8" s="1228"/>
      <c r="D8" s="1228"/>
      <c r="E8" s="1228"/>
      <c r="F8" s="1229"/>
      <c r="G8" s="1"/>
      <c r="H8" s="51"/>
    </row>
    <row r="9" spans="1:19" ht="15.75" thickBot="1">
      <c r="A9" s="253" t="s">
        <v>21</v>
      </c>
      <c r="B9" s="11" t="s">
        <v>152</v>
      </c>
      <c r="C9" s="310" t="s">
        <v>412</v>
      </c>
      <c r="D9" s="310" t="s">
        <v>435</v>
      </c>
      <c r="E9" s="12" t="s">
        <v>123</v>
      </c>
      <c r="F9" s="254" t="s">
        <v>124</v>
      </c>
      <c r="G9" s="1"/>
    </row>
    <row r="10" spans="1:19">
      <c r="A10" s="10"/>
      <c r="B10" s="72" t="s">
        <v>125</v>
      </c>
      <c r="C10" s="809"/>
      <c r="D10" s="809"/>
      <c r="E10" s="241">
        <f>+D10-C10</f>
        <v>0</v>
      </c>
      <c r="F10" s="242" t="e">
        <f>+E10/C10</f>
        <v>#DIV/0!</v>
      </c>
      <c r="G10" s="1"/>
      <c r="J10" s="965"/>
      <c r="K10" s="956" t="s">
        <v>122</v>
      </c>
      <c r="L10" s="958"/>
      <c r="M10" s="958"/>
      <c r="N10" s="956" t="s">
        <v>128</v>
      </c>
      <c r="O10" s="971"/>
      <c r="P10" s="971"/>
      <c r="Q10" s="956" t="s">
        <v>132</v>
      </c>
      <c r="R10" s="958"/>
      <c r="S10" s="957"/>
    </row>
    <row r="11" spans="1:19" ht="26.25">
      <c r="A11" s="10"/>
      <c r="B11" s="37" t="s">
        <v>126</v>
      </c>
      <c r="C11" s="484"/>
      <c r="D11" s="484"/>
      <c r="E11" s="243">
        <f>+D11-C11</f>
        <v>0</v>
      </c>
      <c r="F11" s="244" t="e">
        <f>+E11/C11</f>
        <v>#DIV/0!</v>
      </c>
      <c r="G11" s="1"/>
      <c r="J11" s="972"/>
      <c r="K11" s="919" t="s">
        <v>125</v>
      </c>
      <c r="L11" s="919" t="s">
        <v>126</v>
      </c>
      <c r="M11" s="919" t="s">
        <v>127</v>
      </c>
      <c r="N11" s="919" t="s">
        <v>125</v>
      </c>
      <c r="O11" s="919" t="s">
        <v>126</v>
      </c>
      <c r="P11" s="919" t="s">
        <v>129</v>
      </c>
      <c r="Q11" s="919" t="s">
        <v>125</v>
      </c>
      <c r="R11" s="919" t="s">
        <v>126</v>
      </c>
      <c r="S11" s="973" t="s">
        <v>133</v>
      </c>
    </row>
    <row r="12" spans="1:19">
      <c r="A12" s="10"/>
      <c r="B12" s="37" t="s">
        <v>153</v>
      </c>
      <c r="C12" s="484"/>
      <c r="D12" s="484"/>
      <c r="E12" s="243">
        <f>+D12-C12</f>
        <v>0</v>
      </c>
      <c r="F12" s="244" t="e">
        <f>+E12/C12</f>
        <v>#DIV/0!</v>
      </c>
      <c r="G12" s="1"/>
      <c r="J12" s="893" t="s">
        <v>407</v>
      </c>
      <c r="K12" s="938">
        <f>C10</f>
        <v>0</v>
      </c>
      <c r="L12" s="959">
        <f>C11</f>
        <v>0</v>
      </c>
      <c r="M12" s="959">
        <f>C12</f>
        <v>0</v>
      </c>
      <c r="N12" s="959">
        <f>C15</f>
        <v>0</v>
      </c>
      <c r="O12" s="938">
        <f>C16</f>
        <v>0</v>
      </c>
      <c r="P12" s="938">
        <f>C17</f>
        <v>0</v>
      </c>
      <c r="Q12" s="938">
        <f>C21</f>
        <v>0</v>
      </c>
      <c r="R12" s="938">
        <f>C22</f>
        <v>0</v>
      </c>
      <c r="S12" s="960">
        <f>C23</f>
        <v>0</v>
      </c>
    </row>
    <row r="13" spans="1:19">
      <c r="A13" s="10"/>
      <c r="B13" s="13"/>
      <c r="C13" s="485"/>
      <c r="D13" s="485"/>
      <c r="E13" s="245"/>
      <c r="F13" s="15"/>
      <c r="G13" s="1"/>
      <c r="H13" s="1232" t="s">
        <v>185</v>
      </c>
      <c r="I13" s="1233"/>
      <c r="J13" s="893" t="s">
        <v>412</v>
      </c>
      <c r="K13" s="938">
        <f>D10</f>
        <v>0</v>
      </c>
      <c r="L13" s="959">
        <f>D11</f>
        <v>0</v>
      </c>
      <c r="M13" s="959">
        <f>D12</f>
        <v>0</v>
      </c>
      <c r="N13" s="959">
        <f>D15</f>
        <v>0</v>
      </c>
      <c r="O13" s="938">
        <f>D16</f>
        <v>0</v>
      </c>
      <c r="P13" s="938">
        <f>D17</f>
        <v>0</v>
      </c>
      <c r="Q13" s="938">
        <f>D21</f>
        <v>0</v>
      </c>
      <c r="R13" s="938">
        <f>D22</f>
        <v>0</v>
      </c>
      <c r="S13" s="960">
        <f>D23</f>
        <v>0</v>
      </c>
    </row>
    <row r="14" spans="1:19">
      <c r="A14" s="211" t="s">
        <v>22</v>
      </c>
      <c r="B14" s="40" t="s">
        <v>128</v>
      </c>
      <c r="C14" s="962"/>
      <c r="D14" s="962"/>
      <c r="E14" s="255"/>
      <c r="F14" s="256"/>
      <c r="G14" s="1"/>
      <c r="H14" s="318" t="s">
        <v>183</v>
      </c>
      <c r="I14" s="317" t="s">
        <v>184</v>
      </c>
      <c r="J14" s="893" t="s">
        <v>123</v>
      </c>
      <c r="K14" s="959">
        <f>E10</f>
        <v>0</v>
      </c>
      <c r="L14" s="959">
        <f>E11</f>
        <v>0</v>
      </c>
      <c r="M14" s="959">
        <f>E12</f>
        <v>0</v>
      </c>
      <c r="N14" s="959">
        <f>E15</f>
        <v>0</v>
      </c>
      <c r="O14" s="938">
        <f>E16</f>
        <v>0</v>
      </c>
      <c r="P14" s="938">
        <f>E17</f>
        <v>0</v>
      </c>
      <c r="Q14" s="938">
        <f>E21</f>
        <v>0</v>
      </c>
      <c r="R14" s="938">
        <f>E22</f>
        <v>0</v>
      </c>
      <c r="S14" s="960">
        <f>E23</f>
        <v>0</v>
      </c>
    </row>
    <row r="15" spans="1:19" ht="15.75" thickBot="1">
      <c r="A15" s="10"/>
      <c r="B15" s="35" t="s">
        <v>125</v>
      </c>
      <c r="C15" s="486"/>
      <c r="D15" s="486"/>
      <c r="E15" s="246">
        <f>+D15-C15</f>
        <v>0</v>
      </c>
      <c r="F15" s="247" t="e">
        <f>+E15/C15</f>
        <v>#DIV/0!</v>
      </c>
      <c r="G15" s="1"/>
      <c r="H15" s="321">
        <f>'13 - Form - Meal Plans'!J29</f>
        <v>0</v>
      </c>
      <c r="I15" s="321">
        <f>+D15-H15</f>
        <v>0</v>
      </c>
      <c r="J15" s="950" t="s">
        <v>124</v>
      </c>
      <c r="K15" s="968" t="e">
        <f>F10</f>
        <v>#DIV/0!</v>
      </c>
      <c r="L15" s="968" t="e">
        <f>F11</f>
        <v>#DIV/0!</v>
      </c>
      <c r="M15" s="968" t="e">
        <f>F12</f>
        <v>#DIV/0!</v>
      </c>
      <c r="N15" s="968" t="e">
        <f>F15</f>
        <v>#DIV/0!</v>
      </c>
      <c r="O15" s="961" t="e">
        <f>F16</f>
        <v>#DIV/0!</v>
      </c>
      <c r="P15" s="961" t="e">
        <f>F17</f>
        <v>#DIV/0!</v>
      </c>
      <c r="Q15" s="961" t="e">
        <f>F21</f>
        <v>#DIV/0!</v>
      </c>
      <c r="R15" s="961" t="e">
        <f>F22</f>
        <v>#DIV/0!</v>
      </c>
      <c r="S15" s="967" t="e">
        <f>F23</f>
        <v>#DIV/0!</v>
      </c>
    </row>
    <row r="16" spans="1:19">
      <c r="A16" s="10"/>
      <c r="B16" s="37" t="s">
        <v>126</v>
      </c>
      <c r="C16" s="484"/>
      <c r="D16" s="484"/>
      <c r="E16" s="243">
        <f>+D16-C16</f>
        <v>0</v>
      </c>
      <c r="F16" s="244" t="e">
        <f>+E16/C16</f>
        <v>#DIV/0!</v>
      </c>
      <c r="G16" s="1"/>
      <c r="H16" s="321">
        <f>'13 - Form - Meal Plans'!J30</f>
        <v>0</v>
      </c>
      <c r="I16" s="321">
        <f>+D16-H16</f>
        <v>0</v>
      </c>
    </row>
    <row r="17" spans="1:9">
      <c r="A17" s="10"/>
      <c r="B17" s="37" t="s">
        <v>129</v>
      </c>
      <c r="C17" s="484"/>
      <c r="D17" s="484"/>
      <c r="E17" s="243">
        <f>+D17-C17</f>
        <v>0</v>
      </c>
      <c r="F17" s="244" t="e">
        <f>+E17/C17</f>
        <v>#DIV/0!</v>
      </c>
      <c r="G17" s="1"/>
      <c r="H17" s="321">
        <f>'13 - Form - Meal Plans'!J31</f>
        <v>0</v>
      </c>
      <c r="I17" s="321">
        <f>+D17-H17</f>
        <v>0</v>
      </c>
    </row>
    <row r="18" spans="1:9">
      <c r="A18" s="10"/>
      <c r="B18" s="248" t="s">
        <v>154</v>
      </c>
      <c r="C18" s="245"/>
      <c r="D18" s="245"/>
      <c r="E18" s="245"/>
      <c r="F18" s="15"/>
      <c r="G18" s="1"/>
      <c r="H18" s="322"/>
      <c r="I18" s="322"/>
    </row>
    <row r="19" spans="1:9">
      <c r="A19" s="10"/>
      <c r="B19" s="248"/>
      <c r="C19" s="245"/>
      <c r="D19" s="245"/>
      <c r="E19" s="245"/>
      <c r="F19" s="15"/>
      <c r="G19" s="1"/>
    </row>
    <row r="20" spans="1:9">
      <c r="A20" s="211" t="s">
        <v>131</v>
      </c>
      <c r="B20" s="40" t="s">
        <v>155</v>
      </c>
      <c r="C20" s="255"/>
      <c r="D20" s="255"/>
      <c r="E20" s="255"/>
      <c r="F20" s="256"/>
      <c r="G20" s="1"/>
    </row>
    <row r="21" spans="1:9">
      <c r="A21" s="10"/>
      <c r="B21" s="35" t="s">
        <v>125</v>
      </c>
      <c r="C21" s="246">
        <f t="shared" ref="C21:D23" si="0">+C10+C15</f>
        <v>0</v>
      </c>
      <c r="D21" s="246">
        <f t="shared" si="0"/>
        <v>0</v>
      </c>
      <c r="E21" s="246">
        <f>+D21-C21</f>
        <v>0</v>
      </c>
      <c r="F21" s="247" t="e">
        <f>+E21/C21</f>
        <v>#DIV/0!</v>
      </c>
      <c r="G21" s="1"/>
      <c r="H21" s="1"/>
    </row>
    <row r="22" spans="1:9">
      <c r="A22" s="10"/>
      <c r="B22" s="37" t="s">
        <v>126</v>
      </c>
      <c r="C22" s="243">
        <f t="shared" si="0"/>
        <v>0</v>
      </c>
      <c r="D22" s="243">
        <f t="shared" si="0"/>
        <v>0</v>
      </c>
      <c r="E22" s="243">
        <f>+D22-C22</f>
        <v>0</v>
      </c>
      <c r="F22" s="244" t="e">
        <f>+E22/C22</f>
        <v>#DIV/0!</v>
      </c>
      <c r="G22" s="1"/>
      <c r="H22" s="1"/>
    </row>
    <row r="23" spans="1:9">
      <c r="A23" s="24"/>
      <c r="B23" s="250" t="s">
        <v>133</v>
      </c>
      <c r="C23" s="251">
        <f t="shared" si="0"/>
        <v>0</v>
      </c>
      <c r="D23" s="251">
        <f t="shared" si="0"/>
        <v>0</v>
      </c>
      <c r="E23" s="251">
        <f>+D23-C23</f>
        <v>0</v>
      </c>
      <c r="F23" s="252" t="e">
        <f>+E23/C23</f>
        <v>#DIV/0!</v>
      </c>
      <c r="G23" s="1"/>
      <c r="H23" s="1"/>
    </row>
    <row r="24" spans="1:9">
      <c r="A24" s="13"/>
      <c r="B24" s="13"/>
      <c r="C24" s="828"/>
      <c r="D24" s="828"/>
      <c r="E24" s="245"/>
      <c r="F24" s="807"/>
      <c r="G24" s="1"/>
      <c r="H24" s="1"/>
    </row>
    <row r="25" spans="1:9">
      <c r="A25" s="13"/>
      <c r="B25" s="833" t="s">
        <v>278</v>
      </c>
      <c r="C25" s="245"/>
      <c r="D25" s="245"/>
      <c r="E25" s="245"/>
      <c r="F25" s="350"/>
      <c r="G25" s="1"/>
      <c r="H25" s="1"/>
    </row>
    <row r="26" spans="1:9" ht="44.45" customHeight="1">
      <c r="A26" s="13"/>
      <c r="B26" s="1071"/>
      <c r="C26" s="1222"/>
      <c r="D26" s="1222"/>
      <c r="E26" s="1222"/>
      <c r="F26" s="1223"/>
      <c r="G26" s="1"/>
      <c r="H26" s="1"/>
    </row>
    <row r="27" spans="1:9">
      <c r="A27" s="13"/>
      <c r="B27" s="218"/>
      <c r="C27" s="485"/>
      <c r="D27" s="485"/>
      <c r="E27" s="485"/>
      <c r="F27" s="807"/>
      <c r="G27" s="1"/>
      <c r="H27" s="1"/>
    </row>
    <row r="28" spans="1:9">
      <c r="A28" s="795" t="s">
        <v>268</v>
      </c>
      <c r="B28" s="796"/>
      <c r="C28" s="797"/>
      <c r="D28" s="797"/>
      <c r="E28" s="797"/>
      <c r="F28" s="798"/>
      <c r="G28" s="755"/>
      <c r="H28" s="1"/>
    </row>
    <row r="29" spans="1:9" ht="72" customHeight="1">
      <c r="A29" s="812" t="s">
        <v>366</v>
      </c>
      <c r="B29" s="813"/>
      <c r="C29" s="813"/>
      <c r="D29" s="813"/>
      <c r="E29" s="813"/>
      <c r="F29" s="814"/>
      <c r="G29" s="755"/>
      <c r="H29" s="1"/>
    </row>
    <row r="30" spans="1:9" ht="15.75" thickBot="1">
      <c r="A30" s="762" t="s">
        <v>21</v>
      </c>
      <c r="B30" s="763" t="s">
        <v>269</v>
      </c>
      <c r="C30" s="310" t="s">
        <v>412</v>
      </c>
      <c r="D30" s="310" t="s">
        <v>435</v>
      </c>
      <c r="E30" s="764" t="s">
        <v>123</v>
      </c>
      <c r="F30" s="765" t="s">
        <v>124</v>
      </c>
      <c r="G30" s="755"/>
      <c r="H30" s="1"/>
    </row>
    <row r="31" spans="1:9">
      <c r="A31" s="808">
        <v>1</v>
      </c>
      <c r="B31" s="768" t="s">
        <v>270</v>
      </c>
      <c r="C31" s="826">
        <f>C10</f>
        <v>0</v>
      </c>
      <c r="D31" s="826">
        <f>D10</f>
        <v>0</v>
      </c>
      <c r="E31" s="241">
        <f>+D31-C31</f>
        <v>0</v>
      </c>
      <c r="F31" s="242" t="e">
        <f>+E31/C31</f>
        <v>#DIV/0!</v>
      </c>
      <c r="G31" s="755"/>
      <c r="H31" s="755" t="s">
        <v>367</v>
      </c>
    </row>
    <row r="32" spans="1:9">
      <c r="A32" s="830">
        <v>2</v>
      </c>
      <c r="B32" s="760" t="s">
        <v>272</v>
      </c>
      <c r="C32" s="827">
        <f>C16</f>
        <v>0</v>
      </c>
      <c r="D32" s="827">
        <f>D16</f>
        <v>0</v>
      </c>
      <c r="E32" s="800">
        <f>+D32-C32</f>
        <v>0</v>
      </c>
      <c r="F32" s="479" t="e">
        <f>+E32/C32</f>
        <v>#DIV/0!</v>
      </c>
      <c r="G32" s="755"/>
      <c r="H32" s="755" t="s">
        <v>367</v>
      </c>
    </row>
    <row r="33" spans="1:8" ht="15.75" thickBot="1">
      <c r="A33" s="801"/>
      <c r="B33" s="802" t="s">
        <v>364</v>
      </c>
      <c r="C33" s="422">
        <f>SUM(C31:C32)</f>
        <v>0</v>
      </c>
      <c r="D33" s="422">
        <f>SUM(D31:D32)</f>
        <v>0</v>
      </c>
      <c r="E33" s="803">
        <f>+D33-C33</f>
        <v>0</v>
      </c>
      <c r="F33" s="804" t="e">
        <f>+E33/C33</f>
        <v>#DIV/0!</v>
      </c>
      <c r="G33" s="755"/>
      <c r="H33" s="755" t="s">
        <v>367</v>
      </c>
    </row>
    <row r="34" spans="1:8">
      <c r="A34" s="13"/>
      <c r="B34" s="218"/>
      <c r="C34" s="485"/>
      <c r="D34" s="485"/>
      <c r="E34" s="485"/>
      <c r="F34" s="807"/>
      <c r="G34" s="1"/>
      <c r="H34" s="1"/>
    </row>
    <row r="35" spans="1:8">
      <c r="A35" s="15"/>
      <c r="B35" s="831" t="s">
        <v>271</v>
      </c>
      <c r="C35" s="810"/>
      <c r="D35" s="810"/>
      <c r="E35" s="810"/>
      <c r="F35" s="811"/>
      <c r="G35" s="1"/>
      <c r="H35" s="1"/>
    </row>
    <row r="36" spans="1:8" ht="53.45" customHeight="1">
      <c r="A36" s="832"/>
      <c r="B36" s="1234"/>
      <c r="C36" s="1059"/>
      <c r="D36" s="1059"/>
      <c r="E36" s="1059"/>
      <c r="F36" s="1060"/>
      <c r="G36" s="1"/>
      <c r="H36" s="1"/>
    </row>
    <row r="37" spans="1:8">
      <c r="A37" s="13"/>
      <c r="B37" s="218"/>
      <c r="C37" s="485"/>
      <c r="D37" s="485"/>
      <c r="E37" s="485"/>
      <c r="F37" s="807"/>
      <c r="G37" s="1"/>
      <c r="H37" s="1"/>
    </row>
    <row r="38" spans="1:8">
      <c r="A38" s="13"/>
      <c r="B38" s="218"/>
      <c r="C38" s="485"/>
      <c r="D38" s="485"/>
      <c r="E38" s="485"/>
      <c r="F38" s="807"/>
      <c r="G38" s="1"/>
      <c r="H38" s="1"/>
    </row>
    <row r="39" spans="1:8">
      <c r="A39" s="13"/>
      <c r="B39" s="218"/>
      <c r="C39" s="485"/>
      <c r="D39" s="485"/>
      <c r="E39" s="485"/>
      <c r="F39" s="807"/>
      <c r="G39" s="1"/>
      <c r="H39" s="1"/>
    </row>
    <row r="40" spans="1:8">
      <c r="A40" s="13"/>
      <c r="B40" s="218"/>
      <c r="C40" s="485"/>
      <c r="D40" s="485"/>
      <c r="E40" s="485"/>
      <c r="F40" s="807"/>
      <c r="G40" s="1"/>
      <c r="H40" s="1"/>
    </row>
    <row r="41" spans="1:8">
      <c r="A41" s="13"/>
      <c r="B41" s="218"/>
      <c r="C41" s="485"/>
      <c r="D41" s="485"/>
      <c r="E41" s="485"/>
      <c r="F41" s="807"/>
      <c r="G41" s="1"/>
      <c r="H41" s="1"/>
    </row>
    <row r="42" spans="1:8">
      <c r="A42" s="1"/>
      <c r="B42" s="1"/>
      <c r="C42" s="1"/>
      <c r="D42" s="1"/>
      <c r="E42" s="1"/>
      <c r="F42" s="1"/>
      <c r="G42" s="1"/>
    </row>
    <row r="43" spans="1:8">
      <c r="A43" s="1"/>
      <c r="B43" s="1"/>
      <c r="C43" s="1"/>
      <c r="D43" s="1"/>
      <c r="E43" s="1"/>
      <c r="F43" s="1"/>
      <c r="G43" s="1"/>
    </row>
    <row r="44" spans="1:8">
      <c r="A44" s="1"/>
      <c r="B44" s="1"/>
      <c r="C44" s="1"/>
      <c r="D44" s="1"/>
      <c r="E44" s="1"/>
      <c r="F44" s="1"/>
      <c r="G44" s="1"/>
    </row>
    <row r="45" spans="1:8">
      <c r="A45" s="1"/>
      <c r="B45" s="1"/>
      <c r="C45" s="1"/>
      <c r="D45" s="1"/>
      <c r="E45" s="1"/>
      <c r="F45" s="1"/>
      <c r="G45" s="1"/>
    </row>
    <row r="46" spans="1:8">
      <c r="A46" s="1"/>
      <c r="B46" s="1"/>
      <c r="C46" s="1"/>
      <c r="D46" s="1"/>
      <c r="E46" s="1"/>
      <c r="G46" s="1"/>
    </row>
  </sheetData>
  <mergeCells count="5">
    <mergeCell ref="C4:F4"/>
    <mergeCell ref="A8:F8"/>
    <mergeCell ref="H13:I13"/>
    <mergeCell ref="B26:F26"/>
    <mergeCell ref="B36:F36"/>
  </mergeCells>
  <printOptions horizontalCentered="1"/>
  <pageMargins left="0.25" right="0" top="0.25" bottom="0.5" header="0.25" footer="0.25"/>
  <pageSetup scale="97" orientation="portrait" r:id="rId1"/>
  <headerFooter alignWithMargins="0">
    <oddFooter>&amp;L&amp;8&amp;D  &amp;T   &amp;Z&amp;F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C000"/>
    <pageSetUpPr fitToPage="1"/>
  </sheetPr>
  <dimension ref="B1:L38"/>
  <sheetViews>
    <sheetView showGridLines="0" tabSelected="1" zoomScaleNormal="100" workbookViewId="0">
      <selection activeCell="B36" sqref="B36:H36"/>
    </sheetView>
  </sheetViews>
  <sheetFormatPr defaultRowHeight="15"/>
  <cols>
    <col min="1" max="1" width="2.5703125" customWidth="1"/>
    <col min="2" max="2" width="19.42578125" customWidth="1"/>
    <col min="3" max="3" width="10.5703125" customWidth="1"/>
    <col min="4" max="4" width="12.28515625" customWidth="1"/>
    <col min="5" max="5" width="10.28515625" customWidth="1"/>
    <col min="8" max="8" width="12.7109375" customWidth="1"/>
    <col min="9" max="9" width="1" customWidth="1"/>
    <col min="10" max="10" width="14.7109375" customWidth="1"/>
  </cols>
  <sheetData>
    <row r="1" spans="2:12" ht="15.75">
      <c r="B1" s="259" t="s">
        <v>457</v>
      </c>
      <c r="C1" s="259"/>
      <c r="D1" s="259"/>
      <c r="E1" s="259"/>
      <c r="F1" s="259"/>
      <c r="G1" s="259"/>
      <c r="H1" s="259"/>
    </row>
    <row r="2" spans="2:12">
      <c r="B2" s="1"/>
      <c r="C2" s="1"/>
      <c r="D2" s="1"/>
      <c r="E2" s="1"/>
      <c r="F2" s="1"/>
      <c r="G2" s="1"/>
      <c r="H2" s="1"/>
      <c r="J2" s="1235" t="s">
        <v>276</v>
      </c>
    </row>
    <row r="3" spans="2:12">
      <c r="B3" s="27" t="s">
        <v>156</v>
      </c>
      <c r="C3" s="1243">
        <f>'1 - College Board Cost Data'!C3:E3</f>
        <v>0</v>
      </c>
      <c r="D3" s="1244"/>
      <c r="E3" s="1244"/>
      <c r="F3" s="1244"/>
      <c r="G3" s="1244"/>
      <c r="H3" s="1245"/>
      <c r="J3" s="1236"/>
    </row>
    <row r="4" spans="2:12">
      <c r="B4" s="27"/>
      <c r="C4" s="301"/>
      <c r="D4" s="301"/>
      <c r="E4" s="301"/>
      <c r="F4" s="301"/>
      <c r="G4" s="301"/>
      <c r="H4" s="303"/>
      <c r="J4" s="1236"/>
    </row>
    <row r="5" spans="2:12">
      <c r="B5" s="1250" t="s">
        <v>166</v>
      </c>
      <c r="C5" s="1251"/>
      <c r="D5" s="1251"/>
      <c r="E5" s="1251"/>
      <c r="F5" s="1251"/>
      <c r="G5" s="1251"/>
      <c r="H5" s="1233"/>
      <c r="J5" s="1237"/>
    </row>
    <row r="6" spans="2:12" ht="7.5" customHeight="1">
      <c r="B6" s="27"/>
      <c r="C6" s="238"/>
      <c r="D6" s="238"/>
      <c r="E6" s="238"/>
      <c r="F6" s="238"/>
      <c r="G6" s="238"/>
      <c r="H6" s="238"/>
      <c r="J6" s="19"/>
    </row>
    <row r="7" spans="2:12">
      <c r="B7" s="260" t="s">
        <v>405</v>
      </c>
      <c r="C7" s="261"/>
      <c r="D7" s="261"/>
      <c r="E7" s="261"/>
      <c r="F7" s="261"/>
      <c r="G7" s="261"/>
      <c r="H7" s="262"/>
      <c r="J7" s="320"/>
    </row>
    <row r="8" spans="2:12" ht="5.25" customHeight="1">
      <c r="B8" s="263"/>
      <c r="C8" s="264"/>
      <c r="D8" s="264"/>
      <c r="E8" s="264"/>
      <c r="F8" s="264"/>
      <c r="G8" s="264"/>
      <c r="H8" s="265"/>
      <c r="J8" s="382"/>
    </row>
    <row r="9" spans="2:12" ht="39" customHeight="1" thickBot="1">
      <c r="B9" s="323" t="s">
        <v>157</v>
      </c>
      <c r="C9" s="324" t="s">
        <v>148</v>
      </c>
      <c r="D9" s="324" t="s">
        <v>158</v>
      </c>
      <c r="E9" s="324" t="s">
        <v>149</v>
      </c>
      <c r="F9" s="324" t="s">
        <v>150</v>
      </c>
      <c r="G9" s="324" t="s">
        <v>151</v>
      </c>
      <c r="H9" s="325" t="s">
        <v>159</v>
      </c>
      <c r="I9" s="266"/>
      <c r="J9" s="386" t="s">
        <v>182</v>
      </c>
      <c r="L9" s="319"/>
    </row>
    <row r="10" spans="2:12" ht="12.75" customHeight="1">
      <c r="B10" s="267" t="s">
        <v>160</v>
      </c>
      <c r="C10" s="272">
        <v>19</v>
      </c>
      <c r="D10" s="273"/>
      <c r="E10" s="273"/>
      <c r="F10" s="272"/>
      <c r="G10" s="272"/>
      <c r="H10" s="274">
        <v>1500</v>
      </c>
      <c r="I10" s="266"/>
      <c r="J10" s="385">
        <f>+H10*2</f>
        <v>3000</v>
      </c>
      <c r="L10" s="319"/>
    </row>
    <row r="11" spans="2:12" ht="12.75" customHeight="1">
      <c r="B11" s="271" t="s">
        <v>161</v>
      </c>
      <c r="C11" s="268"/>
      <c r="D11" s="269"/>
      <c r="E11" s="269">
        <v>1500</v>
      </c>
      <c r="F11" s="268"/>
      <c r="G11" s="268"/>
      <c r="H11" s="270">
        <v>1650</v>
      </c>
      <c r="I11" s="266"/>
      <c r="J11" s="316">
        <f>+H11*2</f>
        <v>3300</v>
      </c>
      <c r="L11" s="319"/>
    </row>
    <row r="12" spans="2:12" ht="12.75" customHeight="1">
      <c r="B12" s="271" t="s">
        <v>162</v>
      </c>
      <c r="C12" s="272">
        <v>12</v>
      </c>
      <c r="D12" s="273">
        <v>125</v>
      </c>
      <c r="E12" s="273"/>
      <c r="F12" s="272"/>
      <c r="G12" s="272"/>
      <c r="H12" s="274">
        <v>1350</v>
      </c>
      <c r="I12" s="266"/>
      <c r="J12" s="316">
        <f>+H12*2</f>
        <v>2700</v>
      </c>
    </row>
    <row r="13" spans="2:12" ht="12.75" customHeight="1">
      <c r="B13" s="275" t="s">
        <v>163</v>
      </c>
      <c r="C13" s="276"/>
      <c r="D13" s="277">
        <v>75</v>
      </c>
      <c r="E13" s="277"/>
      <c r="F13" s="276">
        <v>150</v>
      </c>
      <c r="G13" s="276"/>
      <c r="H13" s="278">
        <v>1080</v>
      </c>
      <c r="I13" s="266"/>
      <c r="J13" s="326">
        <f>+H13*2</f>
        <v>2160</v>
      </c>
    </row>
    <row r="14" spans="2:12" ht="12.75" customHeight="1">
      <c r="B14" s="279"/>
      <c r="C14" s="279"/>
      <c r="D14" s="280"/>
      <c r="E14" s="280"/>
      <c r="F14" s="279"/>
      <c r="G14" s="279"/>
      <c r="H14" s="280"/>
      <c r="I14" s="266"/>
      <c r="J14" s="19"/>
    </row>
    <row r="15" spans="2:12" ht="12.75" customHeight="1">
      <c r="B15" s="279"/>
      <c r="C15" s="279"/>
      <c r="D15" s="280"/>
      <c r="E15" s="280"/>
      <c r="F15" s="279"/>
      <c r="G15" s="279"/>
      <c r="H15" s="280"/>
      <c r="I15" s="266"/>
      <c r="J15" s="19"/>
    </row>
    <row r="16" spans="2:12" ht="12.75" customHeight="1">
      <c r="B16" s="279"/>
      <c r="C16" s="279"/>
      <c r="D16" s="280"/>
      <c r="E16" s="280"/>
      <c r="F16" s="279"/>
      <c r="G16" s="279"/>
      <c r="H16" s="280"/>
      <c r="I16" s="266"/>
      <c r="J16" s="19"/>
    </row>
    <row r="17" spans="2:10" ht="12.75" customHeight="1">
      <c r="B17" s="281" t="s">
        <v>167</v>
      </c>
      <c r="C17" s="213"/>
      <c r="D17" s="213"/>
      <c r="E17" s="213"/>
      <c r="F17" s="213"/>
      <c r="G17" s="213"/>
      <c r="H17" s="240"/>
      <c r="I17" s="266"/>
      <c r="J17" s="19"/>
    </row>
    <row r="18" spans="2:10" ht="5.25" customHeight="1">
      <c r="B18" s="282"/>
      <c r="C18" s="131"/>
      <c r="D18" s="131"/>
      <c r="E18" s="131"/>
      <c r="F18" s="131"/>
      <c r="G18" s="131"/>
      <c r="H18" s="283"/>
      <c r="I18" s="266"/>
      <c r="J18" s="19"/>
    </row>
    <row r="19" spans="2:10" ht="39.75" thickBot="1">
      <c r="B19" s="297" t="s">
        <v>157</v>
      </c>
      <c r="C19" s="298" t="s">
        <v>148</v>
      </c>
      <c r="D19" s="298" t="s">
        <v>158</v>
      </c>
      <c r="E19" s="298" t="s">
        <v>149</v>
      </c>
      <c r="F19" s="298" t="s">
        <v>150</v>
      </c>
      <c r="G19" s="298" t="s">
        <v>151</v>
      </c>
      <c r="H19" s="299" t="s">
        <v>186</v>
      </c>
      <c r="I19" s="266"/>
      <c r="J19" s="384" t="s">
        <v>182</v>
      </c>
    </row>
    <row r="20" spans="2:10">
      <c r="B20" s="284" t="s">
        <v>125</v>
      </c>
      <c r="C20" s="285">
        <v>0</v>
      </c>
      <c r="D20" s="286">
        <v>0</v>
      </c>
      <c r="E20" s="286">
        <v>0</v>
      </c>
      <c r="F20" s="285">
        <v>0</v>
      </c>
      <c r="G20" s="285">
        <v>0</v>
      </c>
      <c r="H20" s="517">
        <v>0</v>
      </c>
      <c r="I20" s="266"/>
      <c r="J20" s="383">
        <f>+H20*2</f>
        <v>0</v>
      </c>
    </row>
    <row r="21" spans="2:10">
      <c r="B21" s="287" t="s">
        <v>126</v>
      </c>
      <c r="C21" s="288">
        <v>0</v>
      </c>
      <c r="D21" s="289">
        <v>0</v>
      </c>
      <c r="E21" s="289">
        <v>0</v>
      </c>
      <c r="F21" s="288">
        <v>0</v>
      </c>
      <c r="G21" s="288">
        <v>0</v>
      </c>
      <c r="H21" s="517">
        <v>0</v>
      </c>
      <c r="I21" s="266"/>
      <c r="J21" s="380">
        <f>+H21*2</f>
        <v>0</v>
      </c>
    </row>
    <row r="22" spans="2:10">
      <c r="B22" s="287" t="s">
        <v>147</v>
      </c>
      <c r="C22" s="288">
        <v>0</v>
      </c>
      <c r="D22" s="289">
        <v>0</v>
      </c>
      <c r="E22" s="289">
        <v>0</v>
      </c>
      <c r="F22" s="288">
        <v>0</v>
      </c>
      <c r="G22" s="288">
        <v>0</v>
      </c>
      <c r="H22" s="517">
        <v>0</v>
      </c>
      <c r="I22" s="266"/>
      <c r="J22" s="380">
        <f>+H22*2</f>
        <v>0</v>
      </c>
    </row>
    <row r="23" spans="2:10">
      <c r="B23" s="290"/>
      <c r="C23" s="291"/>
      <c r="D23" s="292"/>
      <c r="E23" s="292"/>
      <c r="F23" s="291"/>
      <c r="G23" s="291"/>
      <c r="H23" s="518"/>
      <c r="I23" s="266"/>
      <c r="J23" s="381"/>
    </row>
    <row r="24" spans="2:10">
      <c r="B24" s="294"/>
      <c r="C24" s="295"/>
      <c r="D24" s="296"/>
      <c r="E24" s="296"/>
      <c r="F24" s="295"/>
      <c r="G24" s="295"/>
      <c r="H24" s="519"/>
      <c r="I24" s="266"/>
      <c r="J24" s="19"/>
    </row>
    <row r="25" spans="2:10">
      <c r="B25" s="294"/>
      <c r="C25" s="295"/>
      <c r="D25" s="296"/>
      <c r="E25" s="296"/>
      <c r="F25" s="295"/>
      <c r="G25" s="295"/>
      <c r="H25" s="519"/>
      <c r="I25" s="266"/>
      <c r="J25" s="19"/>
    </row>
    <row r="26" spans="2:10">
      <c r="B26" s="281" t="s">
        <v>168</v>
      </c>
      <c r="C26" s="213"/>
      <c r="D26" s="213"/>
      <c r="E26" s="213"/>
      <c r="F26" s="213"/>
      <c r="G26" s="213"/>
      <c r="H26" s="520"/>
      <c r="I26" s="266"/>
      <c r="J26" s="19"/>
    </row>
    <row r="27" spans="2:10" ht="39" customHeight="1" thickBot="1">
      <c r="B27" s="297" t="s">
        <v>157</v>
      </c>
      <c r="C27" s="298" t="s">
        <v>148</v>
      </c>
      <c r="D27" s="298" t="s">
        <v>158</v>
      </c>
      <c r="E27" s="298" t="s">
        <v>149</v>
      </c>
      <c r="F27" s="298" t="s">
        <v>150</v>
      </c>
      <c r="G27" s="298" t="s">
        <v>151</v>
      </c>
      <c r="H27" s="521" t="s">
        <v>186</v>
      </c>
      <c r="I27" s="266"/>
      <c r="J27" s="384" t="s">
        <v>182</v>
      </c>
    </row>
    <row r="28" spans="2:10" ht="9" customHeight="1">
      <c r="B28" s="417"/>
      <c r="C28" s="308"/>
      <c r="D28" s="308"/>
      <c r="E28" s="308"/>
      <c r="F28" s="308"/>
      <c r="G28" s="308"/>
      <c r="H28" s="522"/>
      <c r="I28" s="266"/>
      <c r="J28" s="418"/>
    </row>
    <row r="29" spans="2:10">
      <c r="B29" s="284" t="s">
        <v>125</v>
      </c>
      <c r="C29" s="285">
        <v>0</v>
      </c>
      <c r="D29" s="286">
        <v>0</v>
      </c>
      <c r="E29" s="286">
        <v>0</v>
      </c>
      <c r="F29" s="285">
        <v>0</v>
      </c>
      <c r="G29" s="285">
        <v>0</v>
      </c>
      <c r="H29" s="517">
        <v>0</v>
      </c>
      <c r="I29" s="266"/>
      <c r="J29" s="383">
        <f>+H29*2</f>
        <v>0</v>
      </c>
    </row>
    <row r="30" spans="2:10">
      <c r="B30" s="287" t="s">
        <v>126</v>
      </c>
      <c r="C30" s="288">
        <v>0</v>
      </c>
      <c r="D30" s="289">
        <v>0</v>
      </c>
      <c r="E30" s="289">
        <v>0</v>
      </c>
      <c r="F30" s="288">
        <v>0</v>
      </c>
      <c r="G30" s="288">
        <v>0</v>
      </c>
      <c r="H30" s="517">
        <v>0</v>
      </c>
      <c r="I30" s="266"/>
      <c r="J30" s="380">
        <f>+H30*2</f>
        <v>0</v>
      </c>
    </row>
    <row r="31" spans="2:10">
      <c r="B31" s="287" t="s">
        <v>147</v>
      </c>
      <c r="C31" s="288">
        <v>0</v>
      </c>
      <c r="D31" s="289">
        <v>0</v>
      </c>
      <c r="E31" s="289">
        <v>0</v>
      </c>
      <c r="F31" s="288">
        <v>0</v>
      </c>
      <c r="G31" s="288">
        <v>0</v>
      </c>
      <c r="H31" s="517">
        <v>0</v>
      </c>
      <c r="I31" s="266"/>
      <c r="J31" s="380">
        <f>+H31*2</f>
        <v>0</v>
      </c>
    </row>
    <row r="32" spans="2:10">
      <c r="B32" s="290"/>
      <c r="C32" s="291"/>
      <c r="D32" s="292"/>
      <c r="E32" s="292"/>
      <c r="F32" s="291"/>
      <c r="G32" s="291"/>
      <c r="H32" s="293"/>
      <c r="I32" s="266"/>
      <c r="J32" s="416"/>
    </row>
    <row r="33" spans="2:9">
      <c r="B33" s="295"/>
      <c r="C33" s="295"/>
      <c r="D33" s="296"/>
      <c r="E33" s="296"/>
      <c r="F33" s="295"/>
      <c r="G33" s="295"/>
      <c r="H33" s="295"/>
      <c r="I33" s="266"/>
    </row>
    <row r="34" spans="2:9">
      <c r="B34" s="1" t="s">
        <v>14</v>
      </c>
      <c r="C34" s="1"/>
      <c r="D34" s="1"/>
      <c r="E34" s="1"/>
      <c r="F34" s="1"/>
      <c r="G34" s="295"/>
      <c r="H34" s="295"/>
      <c r="I34" s="266"/>
    </row>
    <row r="35" spans="2:9">
      <c r="B35" s="1246"/>
      <c r="C35" s="1247"/>
      <c r="D35" s="1247"/>
      <c r="E35" s="1247"/>
      <c r="F35" s="1247"/>
      <c r="G35" s="1248"/>
      <c r="H35" s="1249"/>
      <c r="I35" s="266"/>
    </row>
    <row r="36" spans="2:9">
      <c r="B36" s="1238"/>
      <c r="C36" s="1239"/>
      <c r="D36" s="1239"/>
      <c r="E36" s="1239"/>
      <c r="F36" s="1239"/>
      <c r="G36" s="1158"/>
      <c r="H36" s="1240"/>
      <c r="I36" s="266"/>
    </row>
    <row r="37" spans="2:9">
      <c r="B37" s="1238"/>
      <c r="C37" s="1239"/>
      <c r="D37" s="1239"/>
      <c r="E37" s="1239"/>
      <c r="F37" s="1239"/>
      <c r="G37" s="1158"/>
      <c r="H37" s="1240"/>
      <c r="I37" s="266"/>
    </row>
    <row r="38" spans="2:9">
      <c r="B38" s="1241"/>
      <c r="C38" s="1242"/>
      <c r="D38" s="1242"/>
      <c r="E38" s="1242"/>
      <c r="F38" s="1242"/>
      <c r="G38" s="1075"/>
      <c r="H38" s="1076"/>
    </row>
  </sheetData>
  <mergeCells count="7">
    <mergeCell ref="J2:J5"/>
    <mergeCell ref="B37:H37"/>
    <mergeCell ref="B38:H38"/>
    <mergeCell ref="C3:H3"/>
    <mergeCell ref="B35:H35"/>
    <mergeCell ref="B36:H36"/>
    <mergeCell ref="B5:H5"/>
  </mergeCells>
  <phoneticPr fontId="21" type="noConversion"/>
  <printOptions horizontalCentered="1"/>
  <pageMargins left="0.25" right="0"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7"/>
  <sheetViews>
    <sheetView showGridLines="0" topLeftCell="A4" zoomScaleNormal="100" workbookViewId="0">
      <selection activeCell="D8" sqref="D8:P14"/>
    </sheetView>
  </sheetViews>
  <sheetFormatPr defaultRowHeight="15"/>
  <cols>
    <col min="1" max="1" width="1.42578125" customWidth="1"/>
    <col min="2" max="2" width="94.42578125" customWidth="1"/>
    <col min="3" max="3" width="4.42578125" customWidth="1"/>
    <col min="4" max="4" width="100" customWidth="1"/>
  </cols>
  <sheetData>
    <row r="1" spans="1:16" ht="5.25" customHeight="1" thickBot="1"/>
    <row r="2" spans="1:16" ht="15.75">
      <c r="A2" s="1"/>
      <c r="B2" s="856" t="s">
        <v>432</v>
      </c>
      <c r="D2" s="603"/>
    </row>
    <row r="3" spans="1:16" ht="15.75">
      <c r="A3" s="1"/>
      <c r="B3" s="857"/>
    </row>
    <row r="4" spans="1:16" ht="105">
      <c r="A4" s="1"/>
      <c r="B4" s="858" t="s">
        <v>285</v>
      </c>
    </row>
    <row r="5" spans="1:16" ht="90">
      <c r="A5" s="1"/>
      <c r="B5" s="859" t="s">
        <v>286</v>
      </c>
      <c r="D5" s="865" t="s">
        <v>378</v>
      </c>
    </row>
    <row r="6" spans="1:16" ht="62.25" customHeight="1">
      <c r="A6" s="1"/>
      <c r="B6" s="860" t="s">
        <v>287</v>
      </c>
      <c r="D6" s="745"/>
    </row>
    <row r="7" spans="1:16" ht="45" customHeight="1" thickBot="1">
      <c r="A7" s="1"/>
      <c r="B7" s="859" t="s">
        <v>372</v>
      </c>
      <c r="C7" s="527"/>
      <c r="D7" s="975" t="s">
        <v>406</v>
      </c>
    </row>
    <row r="8" spans="1:16" ht="69.75" customHeight="1">
      <c r="A8" s="337"/>
      <c r="B8" s="859" t="s">
        <v>288</v>
      </c>
      <c r="D8" s="977" t="s">
        <v>433</v>
      </c>
      <c r="E8" s="978"/>
      <c r="F8" s="978"/>
      <c r="G8" s="978"/>
      <c r="H8" s="978"/>
      <c r="I8" s="978"/>
      <c r="J8" s="978"/>
      <c r="K8" s="978"/>
      <c r="L8" s="978"/>
      <c r="M8" s="978"/>
      <c r="N8" s="978"/>
      <c r="O8" s="978"/>
      <c r="P8" s="979"/>
    </row>
    <row r="9" spans="1:16" ht="84.75" customHeight="1">
      <c r="A9" s="337"/>
      <c r="B9" s="861" t="s">
        <v>289</v>
      </c>
      <c r="D9" s="980"/>
      <c r="E9" s="981"/>
      <c r="F9" s="981"/>
      <c r="G9" s="981"/>
      <c r="H9" s="981"/>
      <c r="I9" s="981"/>
      <c r="J9" s="981"/>
      <c r="K9" s="981"/>
      <c r="L9" s="981"/>
      <c r="M9" s="981"/>
      <c r="N9" s="981"/>
      <c r="O9" s="981"/>
      <c r="P9" s="982"/>
    </row>
    <row r="10" spans="1:16" ht="78.75" customHeight="1">
      <c r="A10" s="337"/>
      <c r="B10" s="862" t="s">
        <v>290</v>
      </c>
      <c r="D10" s="980"/>
      <c r="E10" s="981"/>
      <c r="F10" s="981"/>
      <c r="G10" s="981"/>
      <c r="H10" s="981"/>
      <c r="I10" s="981"/>
      <c r="J10" s="981"/>
      <c r="K10" s="981"/>
      <c r="L10" s="981"/>
      <c r="M10" s="981"/>
      <c r="N10" s="981"/>
      <c r="O10" s="981"/>
      <c r="P10" s="982"/>
    </row>
    <row r="11" spans="1:16" ht="123.6" customHeight="1">
      <c r="A11" s="337"/>
      <c r="B11" s="860" t="s">
        <v>431</v>
      </c>
      <c r="D11" s="980"/>
      <c r="E11" s="981"/>
      <c r="F11" s="981"/>
      <c r="G11" s="981"/>
      <c r="H11" s="981"/>
      <c r="I11" s="981"/>
      <c r="J11" s="981"/>
      <c r="K11" s="981"/>
      <c r="L11" s="981"/>
      <c r="M11" s="981"/>
      <c r="N11" s="981"/>
      <c r="O11" s="981"/>
      <c r="P11" s="982"/>
    </row>
    <row r="12" spans="1:16" ht="30" customHeight="1">
      <c r="A12" s="337"/>
      <c r="B12" s="859" t="s">
        <v>371</v>
      </c>
      <c r="D12" s="980"/>
      <c r="E12" s="981"/>
      <c r="F12" s="981"/>
      <c r="G12" s="981"/>
      <c r="H12" s="981"/>
      <c r="I12" s="981"/>
      <c r="J12" s="981"/>
      <c r="K12" s="981"/>
      <c r="L12" s="981"/>
      <c r="M12" s="981"/>
      <c r="N12" s="981"/>
      <c r="O12" s="981"/>
      <c r="P12" s="982"/>
    </row>
    <row r="13" spans="1:16" ht="86.25" customHeight="1" thickBot="1">
      <c r="A13" s="337"/>
      <c r="B13" s="863" t="s">
        <v>429</v>
      </c>
      <c r="D13" s="980"/>
      <c r="E13" s="981"/>
      <c r="F13" s="981"/>
      <c r="G13" s="981"/>
      <c r="H13" s="981"/>
      <c r="I13" s="981"/>
      <c r="J13" s="981"/>
      <c r="K13" s="981"/>
      <c r="L13" s="981"/>
      <c r="M13" s="981"/>
      <c r="N13" s="981"/>
      <c r="O13" s="981"/>
      <c r="P13" s="982"/>
    </row>
    <row r="14" spans="1:16" ht="15.75" thickBot="1">
      <c r="D14" s="983"/>
      <c r="E14" s="984"/>
      <c r="F14" s="984"/>
      <c r="G14" s="984"/>
      <c r="H14" s="984"/>
      <c r="I14" s="984"/>
      <c r="J14" s="984"/>
      <c r="K14" s="984"/>
      <c r="L14" s="984"/>
      <c r="M14" s="984"/>
      <c r="N14" s="984"/>
      <c r="O14" s="984"/>
      <c r="P14" s="985"/>
    </row>
    <row r="17" spans="2:2" ht="16.5" customHeight="1">
      <c r="B17" s="736"/>
    </row>
  </sheetData>
  <mergeCells count="1">
    <mergeCell ref="D8:P14"/>
  </mergeCells>
  <phoneticPr fontId="21" type="noConversion"/>
  <printOptions horizontalCentered="1"/>
  <pageMargins left="0.25" right="0" top="1" bottom="1" header="0.5" footer="0.5"/>
  <pageSetup scale="53" orientation="portrait" r:id="rId1"/>
  <headerFooter alignWithMargins="0">
    <oddFooter>&amp;L&amp;8Printed:  &amp;D  &amp;T   &amp;Z&amp;F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30"/>
  <sheetViews>
    <sheetView showGridLines="0" view="pageBreakPreview" zoomScale="115" zoomScaleNormal="100" zoomScaleSheetLayoutView="115" workbookViewId="0">
      <selection activeCell="C5" sqref="C5"/>
    </sheetView>
  </sheetViews>
  <sheetFormatPr defaultRowHeight="15"/>
  <cols>
    <col min="2" max="2" width="28" customWidth="1"/>
    <col min="3" max="5" width="13.7109375" customWidth="1"/>
  </cols>
  <sheetData>
    <row r="1" spans="1:2" ht="15.75">
      <c r="B1" s="621" t="s">
        <v>231</v>
      </c>
    </row>
    <row r="2" spans="1:2">
      <c r="B2" s="864" t="s">
        <v>373</v>
      </c>
    </row>
    <row r="4" spans="1:2" ht="30.75">
      <c r="B4" s="617" t="s">
        <v>229</v>
      </c>
    </row>
    <row r="5" spans="1:2" ht="20.25">
      <c r="B5" s="618" t="s">
        <v>230</v>
      </c>
    </row>
    <row r="6" spans="1:2">
      <c r="B6" s="619" t="s">
        <v>280</v>
      </c>
    </row>
    <row r="7" spans="1:2">
      <c r="B7" s="620"/>
    </row>
    <row r="9" spans="1:2" ht="15" customHeight="1"/>
    <row r="10" spans="1:2" ht="15" customHeight="1"/>
    <row r="11" spans="1:2" ht="15" customHeight="1"/>
    <row r="12" spans="1:2" ht="15" customHeight="1"/>
    <row r="13" spans="1:2" ht="15" customHeight="1"/>
    <row r="14" spans="1:2" ht="15" customHeight="1"/>
    <row r="16" spans="1:2" ht="75.599999999999994" customHeight="1"/>
    <row r="27" spans="6:6">
      <c r="F27" s="50"/>
    </row>
    <row r="30" spans="6:6" ht="27" customHeight="1"/>
  </sheetData>
  <pageMargins left="0" right="0" top="0.25" bottom="0.25" header="0.25" footer="0.25"/>
  <pageSetup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114"/>
  <sheetViews>
    <sheetView showGridLines="0" view="pageBreakPreview" topLeftCell="A104" zoomScale="130" zoomScaleNormal="100" zoomScaleSheetLayoutView="130" workbookViewId="0">
      <selection activeCell="F7" sqref="F7"/>
    </sheetView>
  </sheetViews>
  <sheetFormatPr defaultRowHeight="15"/>
  <cols>
    <col min="1" max="1" width="1.5703125" customWidth="1"/>
    <col min="3" max="3" width="13.140625" customWidth="1"/>
    <col min="4" max="4" width="19.42578125" customWidth="1"/>
    <col min="5" max="5" width="14.7109375" customWidth="1"/>
    <col min="6" max="6" width="13.7109375" customWidth="1"/>
    <col min="7" max="7" width="10.7109375" customWidth="1"/>
    <col min="8" max="8" width="11.7109375" customWidth="1"/>
    <col min="9" max="9" width="1.140625" customWidth="1"/>
    <col min="10" max="10" width="2.140625" customWidth="1"/>
    <col min="11" max="11" width="52.140625" customWidth="1"/>
    <col min="12" max="12" width="20.7109375" customWidth="1"/>
    <col min="13" max="27" width="10.7109375" customWidth="1"/>
  </cols>
  <sheetData>
    <row r="1" spans="1:12">
      <c r="A1" s="1"/>
      <c r="B1" s="415" t="s">
        <v>190</v>
      </c>
      <c r="C1" s="335"/>
      <c r="D1" s="335"/>
      <c r="E1" s="335"/>
      <c r="F1" s="335"/>
      <c r="G1" s="335"/>
      <c r="H1" s="335"/>
    </row>
    <row r="2" spans="1:12" ht="25.5" customHeight="1">
      <c r="A2" s="989" t="s">
        <v>434</v>
      </c>
      <c r="B2" s="989"/>
      <c r="C2" s="989"/>
      <c r="D2" s="989"/>
      <c r="E2" s="989"/>
      <c r="F2" s="989"/>
      <c r="G2" s="989"/>
      <c r="H2" s="989"/>
      <c r="I2" s="989"/>
    </row>
    <row r="3" spans="1:12" ht="15" customHeight="1">
      <c r="A3" s="1023" t="s">
        <v>0</v>
      </c>
      <c r="B3" s="1023"/>
      <c r="C3" s="1001"/>
      <c r="D3" s="1001"/>
      <c r="E3" s="1002"/>
      <c r="F3" s="41" t="s">
        <v>1</v>
      </c>
      <c r="G3" s="1021"/>
      <c r="H3" s="1022"/>
      <c r="I3" s="1022"/>
    </row>
    <row r="4" spans="1:12" ht="66" customHeight="1">
      <c r="A4" s="1003" t="s">
        <v>291</v>
      </c>
      <c r="B4" s="1004"/>
      <c r="C4" s="1004"/>
      <c r="D4" s="1004"/>
      <c r="E4" s="1004"/>
      <c r="F4" s="1004"/>
      <c r="G4" s="1004"/>
      <c r="H4" s="1004"/>
      <c r="I4" s="1005"/>
    </row>
    <row r="5" spans="1:12" ht="28.5" customHeight="1">
      <c r="A5" s="993" t="s">
        <v>292</v>
      </c>
      <c r="B5" s="994"/>
      <c r="C5" s="994"/>
      <c r="D5" s="994"/>
      <c r="E5" s="994"/>
      <c r="F5" s="994"/>
      <c r="G5" s="994"/>
      <c r="H5" s="994"/>
      <c r="I5" s="995"/>
      <c r="K5" s="1044"/>
      <c r="L5" s="622"/>
    </row>
    <row r="6" spans="1:12">
      <c r="A6" s="211" t="s">
        <v>43</v>
      </c>
      <c r="B6" s="40"/>
      <c r="C6" s="40"/>
      <c r="D6" s="40"/>
      <c r="E6" s="338" t="s">
        <v>412</v>
      </c>
      <c r="F6" s="306" t="s">
        <v>435</v>
      </c>
      <c r="G6" s="329" t="s">
        <v>123</v>
      </c>
      <c r="H6" s="332" t="s">
        <v>124</v>
      </c>
      <c r="I6" s="334"/>
      <c r="K6" s="1044"/>
      <c r="L6" s="21"/>
    </row>
    <row r="7" spans="1:12" ht="15.75" thickBot="1">
      <c r="A7" s="115"/>
      <c r="B7" s="11" t="s">
        <v>76</v>
      </c>
      <c r="C7" s="11"/>
      <c r="D7" s="11"/>
      <c r="E7" s="306" t="s">
        <v>177</v>
      </c>
      <c r="F7" s="306" t="s">
        <v>177</v>
      </c>
      <c r="G7" s="339"/>
      <c r="H7" s="333"/>
      <c r="I7" s="9"/>
      <c r="K7" s="623"/>
      <c r="L7" s="21"/>
    </row>
    <row r="8" spans="1:12">
      <c r="A8" s="10"/>
      <c r="B8" s="996" t="s">
        <v>9</v>
      </c>
      <c r="C8" s="997"/>
      <c r="D8" s="997"/>
      <c r="E8" s="340"/>
      <c r="F8" s="410"/>
      <c r="G8" s="222"/>
      <c r="H8" s="341"/>
      <c r="I8" s="9"/>
    </row>
    <row r="9" spans="1:12">
      <c r="A9" s="10"/>
      <c r="B9" s="1045" t="s">
        <v>20</v>
      </c>
      <c r="C9" s="1045"/>
      <c r="D9" s="1045"/>
      <c r="E9" s="411"/>
      <c r="F9" s="411"/>
      <c r="G9" s="223">
        <f>+F9-E9</f>
        <v>0</v>
      </c>
      <c r="H9" s="343">
        <f>IFERROR(+G9/E9,0)</f>
        <v>0</v>
      </c>
      <c r="I9" s="9"/>
      <c r="K9" s="144"/>
    </row>
    <row r="10" spans="1:12">
      <c r="A10" s="10"/>
      <c r="B10" s="1045" t="s">
        <v>119</v>
      </c>
      <c r="C10" s="1045"/>
      <c r="D10" s="1045"/>
      <c r="E10" s="411"/>
      <c r="F10" s="411"/>
      <c r="G10" s="223">
        <f>+F10-E10</f>
        <v>0</v>
      </c>
      <c r="H10" s="343">
        <f>IFERROR(+G10/E10,0)</f>
        <v>0</v>
      </c>
      <c r="I10" s="9"/>
    </row>
    <row r="11" spans="1:12" ht="6" customHeight="1">
      <c r="A11" s="10"/>
      <c r="B11" s="1025"/>
      <c r="C11" s="1026"/>
      <c r="D11" s="1026"/>
      <c r="E11" s="344"/>
      <c r="F11" s="411"/>
      <c r="G11" s="224"/>
      <c r="H11" s="345"/>
      <c r="I11" s="9"/>
    </row>
    <row r="12" spans="1:12">
      <c r="A12" s="10"/>
      <c r="B12" s="1025" t="s">
        <v>293</v>
      </c>
      <c r="C12" s="1045"/>
      <c r="D12" s="1045"/>
      <c r="E12" s="342"/>
      <c r="F12" s="411"/>
      <c r="G12" s="223"/>
      <c r="H12" s="343"/>
      <c r="I12" s="15"/>
    </row>
    <row r="13" spans="1:12">
      <c r="A13" s="10"/>
      <c r="B13" s="1000" t="s">
        <v>139</v>
      </c>
      <c r="C13" s="1000"/>
      <c r="D13" s="1000"/>
      <c r="E13" s="342"/>
      <c r="F13" s="411"/>
      <c r="G13" s="223">
        <f t="shared" ref="G13:G24" si="0">+F13-E13</f>
        <v>0</v>
      </c>
      <c r="H13" s="343">
        <f>IFERROR(+G13/E13,0)</f>
        <v>0</v>
      </c>
      <c r="I13" s="15"/>
    </row>
    <row r="14" spans="1:12">
      <c r="A14" s="10"/>
      <c r="B14" s="1000" t="s">
        <v>91</v>
      </c>
      <c r="C14" s="1000"/>
      <c r="D14" s="1000"/>
      <c r="E14" s="342"/>
      <c r="F14" s="411"/>
      <c r="G14" s="223">
        <f t="shared" si="0"/>
        <v>0</v>
      </c>
      <c r="H14" s="343">
        <f t="shared" ref="H14:H53" si="1">IFERROR(+G14/E14,0)</f>
        <v>0</v>
      </c>
      <c r="I14" s="15"/>
    </row>
    <row r="15" spans="1:12">
      <c r="A15" s="10"/>
      <c r="B15" s="1000" t="s">
        <v>170</v>
      </c>
      <c r="C15" s="1000"/>
      <c r="D15" s="1000"/>
      <c r="E15" s="342"/>
      <c r="F15" s="411"/>
      <c r="G15" s="223">
        <f t="shared" si="0"/>
        <v>0</v>
      </c>
      <c r="H15" s="343">
        <f t="shared" si="1"/>
        <v>0</v>
      </c>
      <c r="I15" s="15"/>
    </row>
    <row r="16" spans="1:12">
      <c r="A16" s="10"/>
      <c r="B16" s="1000" t="s">
        <v>13</v>
      </c>
      <c r="C16" s="1000"/>
      <c r="D16" s="1000"/>
      <c r="E16" s="342"/>
      <c r="F16" s="411"/>
      <c r="G16" s="223">
        <f t="shared" si="0"/>
        <v>0</v>
      </c>
      <c r="H16" s="343">
        <f t="shared" si="1"/>
        <v>0</v>
      </c>
      <c r="I16" s="15"/>
    </row>
    <row r="17" spans="1:11">
      <c r="A17" s="10"/>
      <c r="B17" s="1000" t="s">
        <v>89</v>
      </c>
      <c r="C17" s="1000"/>
      <c r="D17" s="1000"/>
      <c r="E17" s="342"/>
      <c r="F17" s="411"/>
      <c r="G17" s="223">
        <f t="shared" si="0"/>
        <v>0</v>
      </c>
      <c r="H17" s="343">
        <f t="shared" si="1"/>
        <v>0</v>
      </c>
      <c r="I17" s="15"/>
    </row>
    <row r="18" spans="1:11">
      <c r="A18" s="10"/>
      <c r="B18" s="1047" t="s">
        <v>171</v>
      </c>
      <c r="C18" s="1047"/>
      <c r="D18" s="1047"/>
      <c r="E18" s="342"/>
      <c r="F18" s="411"/>
      <c r="G18" s="223">
        <f t="shared" si="0"/>
        <v>0</v>
      </c>
      <c r="H18" s="343">
        <f t="shared" si="1"/>
        <v>0</v>
      </c>
      <c r="I18" s="15"/>
    </row>
    <row r="19" spans="1:11">
      <c r="A19" s="10"/>
      <c r="B19" s="1000" t="s">
        <v>173</v>
      </c>
      <c r="C19" s="1000"/>
      <c r="D19" s="1000"/>
      <c r="E19" s="342"/>
      <c r="F19" s="411"/>
      <c r="G19" s="223">
        <f t="shared" si="0"/>
        <v>0</v>
      </c>
      <c r="H19" s="343">
        <f t="shared" si="1"/>
        <v>0</v>
      </c>
      <c r="I19" s="15"/>
    </row>
    <row r="20" spans="1:11">
      <c r="A20" s="10"/>
      <c r="B20" s="1000" t="s">
        <v>12</v>
      </c>
      <c r="C20" s="1000"/>
      <c r="D20" s="1000"/>
      <c r="E20" s="342"/>
      <c r="F20" s="411"/>
      <c r="G20" s="223">
        <f t="shared" si="0"/>
        <v>0</v>
      </c>
      <c r="H20" s="343">
        <f t="shared" si="1"/>
        <v>0</v>
      </c>
      <c r="I20" s="15"/>
    </row>
    <row r="21" spans="1:11">
      <c r="A21" s="10"/>
      <c r="B21" s="1000" t="s">
        <v>169</v>
      </c>
      <c r="C21" s="1000"/>
      <c r="D21" s="1000"/>
      <c r="E21" s="342"/>
      <c r="F21" s="411"/>
      <c r="G21" s="223">
        <f t="shared" si="0"/>
        <v>0</v>
      </c>
      <c r="H21" s="343">
        <f t="shared" si="1"/>
        <v>0</v>
      </c>
      <c r="I21" s="15"/>
    </row>
    <row r="22" spans="1:11">
      <c r="A22" s="10"/>
      <c r="B22" s="1000" t="s">
        <v>138</v>
      </c>
      <c r="C22" s="1000"/>
      <c r="D22" s="1000"/>
      <c r="E22" s="342"/>
      <c r="F22" s="411"/>
      <c r="G22" s="223">
        <f t="shared" si="0"/>
        <v>0</v>
      </c>
      <c r="H22" s="343">
        <f t="shared" si="1"/>
        <v>0</v>
      </c>
      <c r="I22" s="15"/>
    </row>
    <row r="23" spans="1:11">
      <c r="A23" s="10"/>
      <c r="B23" s="1000" t="s">
        <v>90</v>
      </c>
      <c r="C23" s="1000"/>
      <c r="D23" s="1000"/>
      <c r="E23" s="342"/>
      <c r="F23" s="411"/>
      <c r="G23" s="223">
        <f t="shared" si="0"/>
        <v>0</v>
      </c>
      <c r="H23" s="343">
        <f t="shared" si="1"/>
        <v>0</v>
      </c>
      <c r="I23" s="15"/>
    </row>
    <row r="24" spans="1:11">
      <c r="A24" s="10"/>
      <c r="B24" s="1000" t="s">
        <v>88</v>
      </c>
      <c r="C24" s="1000"/>
      <c r="D24" s="1000"/>
      <c r="E24" s="346"/>
      <c r="F24" s="411"/>
      <c r="G24" s="223">
        <f t="shared" si="0"/>
        <v>0</v>
      </c>
      <c r="H24" s="343">
        <f t="shared" si="1"/>
        <v>0</v>
      </c>
      <c r="I24" s="15"/>
      <c r="K24" s="168"/>
    </row>
    <row r="25" spans="1:11">
      <c r="A25" s="10"/>
      <c r="B25" s="1045" t="s">
        <v>97</v>
      </c>
      <c r="C25" s="1045"/>
      <c r="D25" s="1045"/>
      <c r="E25" s="342"/>
      <c r="F25" s="411"/>
      <c r="G25" s="411"/>
      <c r="H25" s="343"/>
      <c r="I25" s="15"/>
      <c r="K25" s="168"/>
    </row>
    <row r="26" spans="1:11">
      <c r="A26" s="10"/>
      <c r="B26" s="999" t="s">
        <v>294</v>
      </c>
      <c r="C26" s="999"/>
      <c r="D26" s="999"/>
      <c r="E26" s="347"/>
      <c r="F26" s="411"/>
      <c r="G26" s="223">
        <f t="shared" ref="G26:G31" si="2">+F26-E26</f>
        <v>0</v>
      </c>
      <c r="H26" s="343">
        <f t="shared" si="1"/>
        <v>0</v>
      </c>
      <c r="I26" s="15"/>
      <c r="K26" s="168"/>
    </row>
    <row r="27" spans="1:11">
      <c r="A27" s="10"/>
      <c r="B27" s="999" t="s">
        <v>295</v>
      </c>
      <c r="C27" s="999"/>
      <c r="D27" s="999"/>
      <c r="E27" s="347"/>
      <c r="F27" s="411"/>
      <c r="G27" s="223">
        <f t="shared" si="2"/>
        <v>0</v>
      </c>
      <c r="H27" s="343">
        <f t="shared" si="1"/>
        <v>0</v>
      </c>
      <c r="I27" s="15"/>
      <c r="K27" s="168"/>
    </row>
    <row r="28" spans="1:11">
      <c r="A28" s="10"/>
      <c r="B28" s="999" t="s">
        <v>296</v>
      </c>
      <c r="C28" s="999"/>
      <c r="D28" s="999"/>
      <c r="E28" s="347"/>
      <c r="F28" s="411"/>
      <c r="G28" s="223">
        <f t="shared" si="2"/>
        <v>0</v>
      </c>
      <c r="H28" s="343">
        <f t="shared" si="1"/>
        <v>0</v>
      </c>
      <c r="I28" s="15"/>
      <c r="K28" s="168"/>
    </row>
    <row r="29" spans="1:11" ht="12" customHeight="1">
      <c r="A29" s="10"/>
      <c r="B29" s="999" t="s">
        <v>297</v>
      </c>
      <c r="C29" s="999"/>
      <c r="D29" s="999"/>
      <c r="E29" s="347"/>
      <c r="F29" s="411"/>
      <c r="G29" s="223">
        <f t="shared" si="2"/>
        <v>0</v>
      </c>
      <c r="H29" s="343">
        <f t="shared" si="1"/>
        <v>0</v>
      </c>
      <c r="I29" s="15"/>
      <c r="K29" s="168"/>
    </row>
    <row r="30" spans="1:11" ht="12" customHeight="1">
      <c r="A30" s="10"/>
      <c r="B30" s="999" t="s">
        <v>298</v>
      </c>
      <c r="C30" s="999"/>
      <c r="D30" s="999"/>
      <c r="E30" s="348"/>
      <c r="F30" s="412"/>
      <c r="G30" s="349">
        <f t="shared" si="2"/>
        <v>0</v>
      </c>
      <c r="H30" s="350">
        <f t="shared" si="1"/>
        <v>0</v>
      </c>
      <c r="I30" s="15"/>
      <c r="K30" s="168"/>
    </row>
    <row r="31" spans="1:11">
      <c r="A31" s="10"/>
      <c r="B31" s="1046" t="s">
        <v>100</v>
      </c>
      <c r="C31" s="1046"/>
      <c r="D31" s="1046"/>
      <c r="E31" s="226">
        <f>SUM(E13:E30)</f>
        <v>0</v>
      </c>
      <c r="F31" s="226">
        <f>SUM(F13:F30)</f>
        <v>0</v>
      </c>
      <c r="G31" s="226">
        <f t="shared" si="2"/>
        <v>0</v>
      </c>
      <c r="H31" s="351">
        <f t="shared" si="1"/>
        <v>0</v>
      </c>
      <c r="I31" s="15"/>
      <c r="K31" s="168"/>
    </row>
    <row r="32" spans="1:11">
      <c r="A32" s="10"/>
      <c r="B32" s="1024" t="s">
        <v>299</v>
      </c>
      <c r="C32" s="999"/>
      <c r="D32" s="999"/>
      <c r="E32" s="347"/>
      <c r="F32" s="411"/>
      <c r="G32" s="223"/>
      <c r="H32" s="343"/>
      <c r="I32" s="15"/>
      <c r="K32" s="168"/>
    </row>
    <row r="33" spans="1:11">
      <c r="A33" s="10"/>
      <c r="B33" s="999" t="s">
        <v>94</v>
      </c>
      <c r="C33" s="999"/>
      <c r="D33" s="999"/>
      <c r="E33" s="347"/>
      <c r="F33" s="411"/>
      <c r="G33" s="223">
        <f t="shared" ref="G33:G43" si="3">+F33-E33</f>
        <v>0</v>
      </c>
      <c r="H33" s="343">
        <f t="shared" si="1"/>
        <v>0</v>
      </c>
      <c r="I33" s="15"/>
    </row>
    <row r="34" spans="1:11">
      <c r="A34" s="10"/>
      <c r="B34" s="999" t="s">
        <v>173</v>
      </c>
      <c r="C34" s="999"/>
      <c r="D34" s="999"/>
      <c r="E34" s="347"/>
      <c r="F34" s="411"/>
      <c r="G34" s="223">
        <f t="shared" si="3"/>
        <v>0</v>
      </c>
      <c r="H34" s="343">
        <f t="shared" si="1"/>
        <v>0</v>
      </c>
      <c r="I34" s="15"/>
      <c r="K34" s="168"/>
    </row>
    <row r="35" spans="1:11">
      <c r="A35" s="10"/>
      <c r="B35" s="999" t="s">
        <v>95</v>
      </c>
      <c r="C35" s="999"/>
      <c r="D35" s="999"/>
      <c r="E35" s="347"/>
      <c r="F35" s="411"/>
      <c r="G35" s="223">
        <f t="shared" si="3"/>
        <v>0</v>
      </c>
      <c r="H35" s="343">
        <f t="shared" si="1"/>
        <v>0</v>
      </c>
      <c r="I35" s="15"/>
      <c r="K35" s="168"/>
    </row>
    <row r="36" spans="1:11">
      <c r="A36" s="10"/>
      <c r="B36" s="1000" t="s">
        <v>96</v>
      </c>
      <c r="C36" s="1000"/>
      <c r="D36" s="1027"/>
      <c r="E36" s="347"/>
      <c r="F36" s="411"/>
      <c r="G36" s="223">
        <f t="shared" si="3"/>
        <v>0</v>
      </c>
      <c r="H36" s="343">
        <f t="shared" si="1"/>
        <v>0</v>
      </c>
      <c r="I36" s="15"/>
      <c r="K36" s="168"/>
    </row>
    <row r="37" spans="1:11">
      <c r="A37" s="10"/>
      <c r="B37" s="1000" t="s">
        <v>134</v>
      </c>
      <c r="C37" s="1000"/>
      <c r="D37" s="1027"/>
      <c r="E37" s="347"/>
      <c r="F37" s="411"/>
      <c r="G37" s="223">
        <f t="shared" si="3"/>
        <v>0</v>
      </c>
      <c r="H37" s="343">
        <f t="shared" si="1"/>
        <v>0</v>
      </c>
      <c r="I37" s="15"/>
      <c r="K37" s="746"/>
    </row>
    <row r="38" spans="1:11">
      <c r="A38" s="10"/>
      <c r="B38" s="1000" t="s">
        <v>54</v>
      </c>
      <c r="C38" s="1000"/>
      <c r="D38" s="1027"/>
      <c r="E38" s="347"/>
      <c r="F38" s="411"/>
      <c r="G38" s="223">
        <f t="shared" si="3"/>
        <v>0</v>
      </c>
      <c r="H38" s="343">
        <f t="shared" si="1"/>
        <v>0</v>
      </c>
      <c r="I38" s="15"/>
      <c r="K38" s="545"/>
    </row>
    <row r="39" spans="1:11">
      <c r="A39" s="10"/>
      <c r="B39" s="1000" t="s">
        <v>11</v>
      </c>
      <c r="C39" s="1000"/>
      <c r="D39" s="1027"/>
      <c r="E39" s="347"/>
      <c r="F39" s="411"/>
      <c r="G39" s="223">
        <f t="shared" si="3"/>
        <v>0</v>
      </c>
      <c r="H39" s="343">
        <f t="shared" si="1"/>
        <v>0</v>
      </c>
      <c r="I39" s="15"/>
      <c r="K39" s="168"/>
    </row>
    <row r="40" spans="1:11">
      <c r="A40" s="10"/>
      <c r="B40" s="1000" t="s">
        <v>92</v>
      </c>
      <c r="C40" s="1000"/>
      <c r="D40" s="1027"/>
      <c r="E40" s="347"/>
      <c r="F40" s="411"/>
      <c r="G40" s="223">
        <f t="shared" si="3"/>
        <v>0</v>
      </c>
      <c r="H40" s="343">
        <f t="shared" si="1"/>
        <v>0</v>
      </c>
      <c r="I40" s="15"/>
      <c r="K40" s="168"/>
    </row>
    <row r="41" spans="1:11">
      <c r="A41" s="10"/>
      <c r="B41" s="1000" t="s">
        <v>71</v>
      </c>
      <c r="C41" s="1000"/>
      <c r="D41" s="1027"/>
      <c r="E41" s="347"/>
      <c r="F41" s="411"/>
      <c r="G41" s="223">
        <f t="shared" si="3"/>
        <v>0</v>
      </c>
      <c r="H41" s="343">
        <f t="shared" si="1"/>
        <v>0</v>
      </c>
      <c r="I41" s="15"/>
      <c r="K41" s="168"/>
    </row>
    <row r="42" spans="1:11">
      <c r="A42" s="10"/>
      <c r="B42" s="1000" t="s">
        <v>93</v>
      </c>
      <c r="C42" s="1000"/>
      <c r="D42" s="1027"/>
      <c r="E42" s="347"/>
      <c r="F42" s="411"/>
      <c r="G42" s="223">
        <f t="shared" si="3"/>
        <v>0</v>
      </c>
      <c r="H42" s="343">
        <f t="shared" si="1"/>
        <v>0</v>
      </c>
      <c r="I42" s="15"/>
      <c r="K42" s="168"/>
    </row>
    <row r="43" spans="1:11">
      <c r="A43" s="10"/>
      <c r="B43" s="1000" t="s">
        <v>172</v>
      </c>
      <c r="C43" s="1026"/>
      <c r="D43" s="1064"/>
      <c r="E43" s="347"/>
      <c r="F43" s="411"/>
      <c r="G43" s="223">
        <f t="shared" si="3"/>
        <v>0</v>
      </c>
      <c r="H43" s="343">
        <f t="shared" si="1"/>
        <v>0</v>
      </c>
      <c r="I43" s="15"/>
      <c r="K43" s="168"/>
    </row>
    <row r="44" spans="1:11" ht="12" customHeight="1">
      <c r="A44" s="10"/>
      <c r="B44" s="1000" t="s">
        <v>97</v>
      </c>
      <c r="C44" s="1000"/>
      <c r="D44" s="1027"/>
      <c r="E44" s="347"/>
      <c r="F44" s="411"/>
      <c r="G44" s="411"/>
      <c r="H44" s="343"/>
      <c r="I44" s="15"/>
      <c r="K44" s="168"/>
    </row>
    <row r="45" spans="1:11" ht="12" customHeight="1">
      <c r="A45" s="10"/>
      <c r="B45" s="999" t="s">
        <v>294</v>
      </c>
      <c r="C45" s="999"/>
      <c r="D45" s="999"/>
      <c r="E45" s="347"/>
      <c r="F45" s="411"/>
      <c r="G45" s="223">
        <f t="shared" ref="G45:G53" si="4">+F45-E45</f>
        <v>0</v>
      </c>
      <c r="H45" s="343">
        <f t="shared" si="1"/>
        <v>0</v>
      </c>
      <c r="I45" s="15"/>
    </row>
    <row r="46" spans="1:11" ht="12" customHeight="1">
      <c r="A46" s="10"/>
      <c r="B46" s="999" t="s">
        <v>295</v>
      </c>
      <c r="C46" s="999"/>
      <c r="D46" s="999"/>
      <c r="E46" s="347"/>
      <c r="F46" s="411"/>
      <c r="G46" s="223">
        <f t="shared" ref="G46:G47" si="5">+F46-E46</f>
        <v>0</v>
      </c>
      <c r="H46" s="343">
        <f t="shared" si="1"/>
        <v>0</v>
      </c>
      <c r="I46" s="15"/>
    </row>
    <row r="47" spans="1:11" ht="12" customHeight="1">
      <c r="A47" s="10"/>
      <c r="B47" s="999" t="s">
        <v>296</v>
      </c>
      <c r="C47" s="999"/>
      <c r="D47" s="999"/>
      <c r="E47" s="347"/>
      <c r="F47" s="411"/>
      <c r="G47" s="223">
        <f t="shared" si="5"/>
        <v>0</v>
      </c>
      <c r="H47" s="343">
        <f t="shared" si="1"/>
        <v>0</v>
      </c>
      <c r="I47" s="15"/>
    </row>
    <row r="48" spans="1:11" ht="12" customHeight="1">
      <c r="A48" s="10"/>
      <c r="B48" s="999" t="s">
        <v>297</v>
      </c>
      <c r="C48" s="999"/>
      <c r="D48" s="999"/>
      <c r="E48" s="352"/>
      <c r="F48" s="411"/>
      <c r="G48" s="225">
        <f t="shared" si="4"/>
        <v>0</v>
      </c>
      <c r="H48" s="257">
        <f t="shared" si="1"/>
        <v>0</v>
      </c>
      <c r="I48" s="15"/>
    </row>
    <row r="49" spans="1:11" ht="12" customHeight="1">
      <c r="A49" s="10"/>
      <c r="B49" s="999" t="s">
        <v>298</v>
      </c>
      <c r="C49" s="999"/>
      <c r="D49" s="999"/>
      <c r="E49" s="353"/>
      <c r="F49" s="411"/>
      <c r="G49" s="349">
        <f t="shared" si="4"/>
        <v>0</v>
      </c>
      <c r="H49" s="350">
        <f t="shared" si="1"/>
        <v>0</v>
      </c>
      <c r="I49" s="15"/>
    </row>
    <row r="50" spans="1:11">
      <c r="A50" s="10"/>
      <c r="B50" s="998" t="s">
        <v>99</v>
      </c>
      <c r="C50" s="998"/>
      <c r="D50" s="998"/>
      <c r="E50" s="229">
        <f>SUM(E33:E49)</f>
        <v>0</v>
      </c>
      <c r="F50" s="229">
        <f>SUM(F33:F49)</f>
        <v>0</v>
      </c>
      <c r="G50" s="226">
        <f t="shared" si="4"/>
        <v>0</v>
      </c>
      <c r="H50" s="351">
        <f t="shared" si="1"/>
        <v>0</v>
      </c>
      <c r="I50" s="15"/>
    </row>
    <row r="51" spans="1:11">
      <c r="A51" s="10"/>
      <c r="B51" s="1031" t="s">
        <v>73</v>
      </c>
      <c r="C51" s="1031"/>
      <c r="D51" s="1031"/>
      <c r="E51" s="223">
        <f>+E31+E50</f>
        <v>0</v>
      </c>
      <c r="F51" s="223">
        <f>+F31+F50</f>
        <v>0</v>
      </c>
      <c r="G51" s="223">
        <f t="shared" si="4"/>
        <v>0</v>
      </c>
      <c r="H51" s="343">
        <f t="shared" si="1"/>
        <v>0</v>
      </c>
      <c r="I51" s="15"/>
    </row>
    <row r="52" spans="1:11">
      <c r="A52" s="10"/>
      <c r="B52" s="116" t="s">
        <v>120</v>
      </c>
      <c r="C52" s="116"/>
      <c r="D52" s="116"/>
      <c r="E52" s="225">
        <f>+E9+E51</f>
        <v>0</v>
      </c>
      <c r="F52" s="225">
        <f>+F9+F51</f>
        <v>0</v>
      </c>
      <c r="G52" s="223">
        <f t="shared" si="4"/>
        <v>0</v>
      </c>
      <c r="H52" s="343">
        <f t="shared" si="1"/>
        <v>0</v>
      </c>
      <c r="I52" s="15"/>
    </row>
    <row r="53" spans="1:11">
      <c r="A53" s="24"/>
      <c r="B53" s="113" t="s">
        <v>121</v>
      </c>
      <c r="C53" s="113"/>
      <c r="D53" s="113"/>
      <c r="E53" s="230">
        <f>+E10+E51</f>
        <v>0</v>
      </c>
      <c r="F53" s="230">
        <f>+F10+F51</f>
        <v>0</v>
      </c>
      <c r="G53" s="354">
        <f t="shared" si="4"/>
        <v>0</v>
      </c>
      <c r="H53" s="355">
        <f t="shared" si="1"/>
        <v>0</v>
      </c>
      <c r="I53" s="25"/>
      <c r="J53" s="19"/>
      <c r="K53" s="21"/>
    </row>
    <row r="54" spans="1:11" ht="24.75" customHeight="1">
      <c r="A54" s="10"/>
      <c r="B54" s="1032" t="s">
        <v>300</v>
      </c>
      <c r="C54" s="1033"/>
      <c r="D54" s="1033"/>
      <c r="E54" s="1033"/>
      <c r="F54" s="1033"/>
      <c r="G54" s="1033"/>
      <c r="H54" s="1033"/>
      <c r="I54" s="15"/>
      <c r="J54" s="19"/>
      <c r="K54" s="21"/>
    </row>
    <row r="55" spans="1:11" ht="24.75" customHeight="1">
      <c r="A55" s="10"/>
      <c r="B55" s="1052" t="s">
        <v>51</v>
      </c>
      <c r="C55" s="1053"/>
      <c r="D55" s="1053"/>
      <c r="E55" s="1053"/>
      <c r="F55" s="1053"/>
      <c r="G55" s="1053"/>
      <c r="H55" s="1053"/>
      <c r="I55" s="1054"/>
      <c r="J55" s="19"/>
      <c r="K55" s="21"/>
    </row>
    <row r="56" spans="1:11">
      <c r="A56" s="1035" t="s">
        <v>14</v>
      </c>
      <c r="B56" s="1036"/>
      <c r="C56" s="1036"/>
      <c r="D56" s="1036"/>
      <c r="E56" s="1036"/>
      <c r="F56" s="1036"/>
      <c r="G56" s="1036"/>
      <c r="H56" s="1036"/>
      <c r="I56" s="26"/>
      <c r="J56" s="19"/>
      <c r="K56" s="21"/>
    </row>
    <row r="57" spans="1:11" ht="13.5" customHeight="1">
      <c r="A57" s="24"/>
      <c r="B57" s="1034"/>
      <c r="C57" s="1022"/>
      <c r="D57" s="1022"/>
      <c r="E57" s="1022"/>
      <c r="F57" s="1022"/>
      <c r="G57" s="1022"/>
      <c r="H57" s="1022"/>
      <c r="I57" s="25"/>
      <c r="J57" s="19"/>
      <c r="K57" s="21"/>
    </row>
    <row r="58" spans="1:11">
      <c r="A58" s="13"/>
      <c r="B58" s="13"/>
      <c r="C58" s="13"/>
      <c r="D58" s="13"/>
      <c r="E58" s="13"/>
      <c r="F58" s="66"/>
      <c r="G58" s="66"/>
      <c r="H58" s="66"/>
      <c r="I58" s="13"/>
      <c r="J58" s="50"/>
      <c r="K58" s="21"/>
    </row>
    <row r="59" spans="1:11">
      <c r="A59" s="13"/>
      <c r="B59" s="13"/>
      <c r="C59" s="13"/>
      <c r="D59" s="13"/>
      <c r="E59" s="13"/>
      <c r="F59" s="66"/>
      <c r="G59" s="66"/>
      <c r="H59" s="66"/>
      <c r="I59" s="13"/>
      <c r="J59" s="50"/>
      <c r="K59" s="21"/>
    </row>
    <row r="60" spans="1:11" ht="34.5" customHeight="1">
      <c r="A60" s="13"/>
      <c r="B60" s="1037" t="s">
        <v>53</v>
      </c>
      <c r="C60" s="1038"/>
      <c r="D60" s="1038"/>
      <c r="E60" s="1038"/>
      <c r="F60" s="1039"/>
      <c r="G60" s="1039"/>
      <c r="H60" s="1040"/>
      <c r="I60" s="13"/>
      <c r="J60" s="50"/>
      <c r="K60" s="540"/>
    </row>
    <row r="61" spans="1:11">
      <c r="A61" s="7"/>
      <c r="B61" s="211" t="s">
        <v>43</v>
      </c>
      <c r="C61" s="133"/>
      <c r="D61" s="625"/>
      <c r="E61" s="338" t="s">
        <v>407</v>
      </c>
      <c r="F61" s="338" t="s">
        <v>412</v>
      </c>
      <c r="G61" s="338" t="s">
        <v>123</v>
      </c>
      <c r="H61" s="236" t="s">
        <v>124</v>
      </c>
      <c r="I61" s="13"/>
      <c r="J61" s="50"/>
      <c r="K61" s="21"/>
    </row>
    <row r="62" spans="1:11" ht="15.75" thickBot="1">
      <c r="A62" s="13"/>
      <c r="B62" s="439" t="s">
        <v>44</v>
      </c>
      <c r="C62" s="186"/>
      <c r="D62" s="626"/>
      <c r="E62" s="524" t="s">
        <v>177</v>
      </c>
      <c r="F62" s="524" t="s">
        <v>177</v>
      </c>
      <c r="G62" s="524"/>
      <c r="H62" s="524"/>
      <c r="I62" s="13"/>
      <c r="J62" s="50"/>
      <c r="K62" s="21"/>
    </row>
    <row r="63" spans="1:11">
      <c r="A63" s="13"/>
      <c r="B63" s="1061" t="s">
        <v>45</v>
      </c>
      <c r="C63" s="1062"/>
      <c r="D63" s="1063"/>
      <c r="E63" s="678"/>
      <c r="F63" s="682"/>
      <c r="G63" s="223">
        <f t="shared" ref="G63:G70" si="6">+F63-E63</f>
        <v>0</v>
      </c>
      <c r="H63" s="472">
        <f>IFERROR(+G63/E63,0)</f>
        <v>0</v>
      </c>
      <c r="I63" s="13"/>
      <c r="J63" s="50"/>
      <c r="K63" s="21"/>
    </row>
    <row r="64" spans="1:11">
      <c r="A64" s="13"/>
      <c r="B64" s="1012" t="s">
        <v>46</v>
      </c>
      <c r="C64" s="1013"/>
      <c r="D64" s="1014"/>
      <c r="E64" s="679">
        <v>0</v>
      </c>
      <c r="F64" s="683">
        <v>0</v>
      </c>
      <c r="G64" s="223">
        <f t="shared" si="6"/>
        <v>0</v>
      </c>
      <c r="H64" s="472">
        <f t="shared" ref="H64:H70" si="7">IFERROR(+G64/E64,0)</f>
        <v>0</v>
      </c>
      <c r="I64" s="13"/>
      <c r="J64" s="50"/>
      <c r="K64" s="21"/>
    </row>
    <row r="65" spans="1:11">
      <c r="A65" s="13"/>
      <c r="B65" s="1012" t="s">
        <v>48</v>
      </c>
      <c r="C65" s="1013"/>
      <c r="D65" s="1014"/>
      <c r="E65" s="679"/>
      <c r="F65" s="683"/>
      <c r="G65" s="223">
        <f t="shared" si="6"/>
        <v>0</v>
      </c>
      <c r="H65" s="472">
        <f t="shared" si="7"/>
        <v>0</v>
      </c>
      <c r="I65" s="13"/>
      <c r="J65" s="50"/>
      <c r="K65" s="21"/>
    </row>
    <row r="66" spans="1:11">
      <c r="A66" s="13"/>
      <c r="B66" s="1041">
        <v>1</v>
      </c>
      <c r="C66" s="1042"/>
      <c r="D66" s="1043"/>
      <c r="E66" s="679"/>
      <c r="F66" s="683"/>
      <c r="G66" s="223">
        <f t="shared" si="6"/>
        <v>0</v>
      </c>
      <c r="H66" s="472">
        <f t="shared" si="7"/>
        <v>0</v>
      </c>
      <c r="I66" s="13"/>
      <c r="J66" s="50"/>
      <c r="K66" s="21"/>
    </row>
    <row r="67" spans="1:11">
      <c r="A67" s="13"/>
      <c r="B67" s="1041">
        <v>2</v>
      </c>
      <c r="C67" s="1042"/>
      <c r="D67" s="1043"/>
      <c r="E67" s="679"/>
      <c r="F67" s="683"/>
      <c r="G67" s="223">
        <f t="shared" si="6"/>
        <v>0</v>
      </c>
      <c r="H67" s="472">
        <f t="shared" si="7"/>
        <v>0</v>
      </c>
      <c r="I67" s="13"/>
      <c r="J67" s="50"/>
      <c r="K67" s="21"/>
    </row>
    <row r="68" spans="1:11">
      <c r="A68" s="13"/>
      <c r="B68" s="1041">
        <v>3</v>
      </c>
      <c r="C68" s="1042"/>
      <c r="D68" s="1043"/>
      <c r="E68" s="679"/>
      <c r="F68" s="683"/>
      <c r="G68" s="223">
        <f t="shared" si="6"/>
        <v>0</v>
      </c>
      <c r="H68" s="472">
        <f t="shared" si="7"/>
        <v>0</v>
      </c>
      <c r="I68" s="13"/>
      <c r="J68" s="50"/>
      <c r="K68" s="21"/>
    </row>
    <row r="69" spans="1:11">
      <c r="A69" s="13"/>
      <c r="B69" s="1015">
        <v>4</v>
      </c>
      <c r="C69" s="1016"/>
      <c r="D69" s="1017"/>
      <c r="E69" s="680"/>
      <c r="F69" s="684"/>
      <c r="G69" s="349">
        <f t="shared" si="6"/>
        <v>0</v>
      </c>
      <c r="H69" s="624">
        <f t="shared" si="7"/>
        <v>0</v>
      </c>
      <c r="I69" s="13"/>
      <c r="J69" s="50"/>
      <c r="K69" s="21"/>
    </row>
    <row r="70" spans="1:11">
      <c r="A70" s="13"/>
      <c r="B70" s="1018" t="s">
        <v>47</v>
      </c>
      <c r="C70" s="1019"/>
      <c r="D70" s="1020"/>
      <c r="E70" s="681">
        <f>SUM(E63:E69)</f>
        <v>0</v>
      </c>
      <c r="F70" s="677">
        <f>SUM(F63:F69)</f>
        <v>0</v>
      </c>
      <c r="G70" s="226">
        <f t="shared" si="6"/>
        <v>0</v>
      </c>
      <c r="H70" s="471">
        <f t="shared" si="7"/>
        <v>0</v>
      </c>
      <c r="I70" s="13"/>
      <c r="J70" s="50"/>
      <c r="K70" s="21"/>
    </row>
    <row r="71" spans="1:11">
      <c r="A71" s="13"/>
      <c r="B71" s="13"/>
      <c r="C71" s="13"/>
      <c r="D71" s="13"/>
      <c r="E71" s="13"/>
      <c r="F71" s="66"/>
      <c r="G71" s="66"/>
      <c r="H71" s="66"/>
      <c r="I71" s="13"/>
      <c r="J71" s="50"/>
      <c r="K71" s="21"/>
    </row>
    <row r="72" spans="1:11" ht="55.9" customHeight="1">
      <c r="A72" s="13"/>
      <c r="B72" s="1058" t="s">
        <v>301</v>
      </c>
      <c r="C72" s="1059"/>
      <c r="D72" s="1059"/>
      <c r="E72" s="1059"/>
      <c r="F72" s="1059"/>
      <c r="G72" s="1059"/>
      <c r="H72" s="1060"/>
      <c r="I72" s="13"/>
      <c r="J72" s="50"/>
      <c r="K72" s="525" t="s">
        <v>50</v>
      </c>
    </row>
    <row r="73" spans="1:11">
      <c r="A73" s="13"/>
      <c r="B73" s="13"/>
      <c r="C73" s="13"/>
      <c r="D73" s="13"/>
      <c r="E73" s="13"/>
      <c r="F73" s="66"/>
      <c r="G73" s="66"/>
      <c r="H73" s="66"/>
      <c r="I73" s="13"/>
      <c r="J73" s="50"/>
      <c r="K73" s="21"/>
    </row>
    <row r="74" spans="1:11">
      <c r="A74" s="13"/>
      <c r="B74" s="13"/>
      <c r="C74" s="13"/>
      <c r="D74" s="13"/>
      <c r="E74" s="13"/>
      <c r="F74" s="66"/>
      <c r="G74" s="66"/>
      <c r="H74" s="66"/>
      <c r="I74" s="13"/>
      <c r="J74" s="50"/>
      <c r="K74" s="21"/>
    </row>
    <row r="75" spans="1:11">
      <c r="A75" s="13"/>
      <c r="B75" s="13"/>
      <c r="C75" s="13"/>
      <c r="D75" s="13"/>
      <c r="E75" s="13"/>
      <c r="F75" s="66"/>
      <c r="G75" s="66"/>
      <c r="H75" s="66"/>
      <c r="I75" s="13"/>
      <c r="J75" s="50"/>
      <c r="K75" s="21"/>
    </row>
    <row r="76" spans="1:11">
      <c r="A76" s="13"/>
      <c r="B76" s="13"/>
      <c r="C76" s="13"/>
      <c r="D76" s="13"/>
      <c r="E76" s="13"/>
      <c r="F76" s="66"/>
      <c r="G76" s="66"/>
      <c r="H76" s="66"/>
      <c r="I76" s="13"/>
      <c r="J76" s="50"/>
      <c r="K76" s="21"/>
    </row>
    <row r="77" spans="1:11" ht="21.75" customHeight="1">
      <c r="A77" s="1023" t="s">
        <v>0</v>
      </c>
      <c r="B77" s="1023"/>
      <c r="C77" s="1001">
        <f>C3</f>
        <v>0</v>
      </c>
      <c r="D77" s="1001"/>
      <c r="E77" s="356"/>
      <c r="F77" s="28"/>
      <c r="G77" s="28"/>
      <c r="H77" s="28"/>
    </row>
    <row r="78" spans="1:11" ht="10.5" customHeight="1">
      <c r="A78" s="27"/>
      <c r="B78" s="1"/>
      <c r="C78" s="1"/>
      <c r="D78" s="1"/>
      <c r="E78" s="1"/>
      <c r="F78" s="28"/>
      <c r="G78" s="28"/>
      <c r="H78" s="28"/>
    </row>
    <row r="79" spans="1:11" ht="37.5" hidden="1" customHeight="1">
      <c r="A79" s="1028" t="s">
        <v>174</v>
      </c>
      <c r="B79" s="1029"/>
      <c r="C79" s="1029"/>
      <c r="D79" s="1029"/>
      <c r="E79" s="1029"/>
      <c r="F79" s="1029"/>
      <c r="G79" s="1029"/>
      <c r="H79" s="1029"/>
      <c r="I79" s="1030"/>
    </row>
    <row r="80" spans="1:11" ht="12.75" hidden="1" customHeight="1">
      <c r="A80" s="5"/>
      <c r="B80" s="376" t="s">
        <v>302</v>
      </c>
      <c r="C80" s="376"/>
      <c r="D80" s="376"/>
      <c r="E80" s="376"/>
      <c r="F80" s="376"/>
      <c r="G80" s="376"/>
      <c r="H80" s="376"/>
      <c r="I80" s="45"/>
      <c r="J80" s="21"/>
    </row>
    <row r="81" spans="1:11" ht="12.75" hidden="1" customHeight="1">
      <c r="A81" s="55"/>
      <c r="B81" s="55"/>
      <c r="C81" s="55"/>
      <c r="D81" s="55"/>
      <c r="E81" s="55"/>
      <c r="F81" s="55"/>
      <c r="G81" s="55"/>
      <c r="H81" s="55"/>
      <c r="I81" s="21"/>
      <c r="J81" s="21"/>
    </row>
    <row r="82" spans="1:11" hidden="1">
      <c r="A82" s="21"/>
      <c r="B82" s="21"/>
      <c r="C82" s="21"/>
      <c r="D82" s="21"/>
      <c r="E82" s="21"/>
      <c r="F82" s="21"/>
      <c r="G82" s="21"/>
      <c r="H82" s="21"/>
      <c r="I82" s="21"/>
      <c r="J82" s="21"/>
    </row>
    <row r="83" spans="1:11" ht="9" customHeight="1"/>
    <row r="84" spans="1:11" ht="30" customHeight="1">
      <c r="A84" s="29"/>
      <c r="B84" s="1049" t="s">
        <v>52</v>
      </c>
      <c r="C84" s="1050"/>
      <c r="D84" s="1050"/>
      <c r="E84" s="1050"/>
      <c r="F84" s="1051"/>
      <c r="G84" s="1051"/>
      <c r="H84" s="1051"/>
      <c r="I84" s="26"/>
    </row>
    <row r="85" spans="1:11" ht="18.75" customHeight="1">
      <c r="A85" s="10"/>
      <c r="B85" s="1055" t="s">
        <v>175</v>
      </c>
      <c r="C85" s="1056"/>
      <c r="D85" s="1056"/>
      <c r="E85" s="1056"/>
      <c r="F85" s="1057"/>
      <c r="G85" s="1057"/>
      <c r="H85" s="1057"/>
      <c r="I85" s="15"/>
    </row>
    <row r="86" spans="1:11" ht="12.75" customHeight="1">
      <c r="A86" s="24"/>
      <c r="B86" s="22"/>
      <c r="C86" s="22"/>
      <c r="D86" s="22"/>
      <c r="E86" s="357" t="s">
        <v>177</v>
      </c>
      <c r="F86" s="357" t="s">
        <v>177</v>
      </c>
      <c r="G86" s="357"/>
      <c r="H86" s="358"/>
      <c r="I86" s="25"/>
    </row>
    <row r="87" spans="1:11" ht="15.75" thickBot="1">
      <c r="A87" s="10"/>
      <c r="B87" s="11" t="s">
        <v>85</v>
      </c>
      <c r="C87" s="59"/>
      <c r="D87" s="59"/>
      <c r="E87" s="357" t="s">
        <v>407</v>
      </c>
      <c r="F87" s="357" t="s">
        <v>412</v>
      </c>
      <c r="G87" s="357" t="s">
        <v>123</v>
      </c>
      <c r="H87" s="358" t="s">
        <v>124</v>
      </c>
      <c r="I87" s="331"/>
    </row>
    <row r="88" spans="1:11">
      <c r="A88" s="10"/>
      <c r="B88" s="1048" t="s">
        <v>82</v>
      </c>
      <c r="C88" s="1048"/>
      <c r="D88" s="1048"/>
      <c r="E88" s="366">
        <f>E9</f>
        <v>0</v>
      </c>
      <c r="F88" s="366">
        <f>F9</f>
        <v>0</v>
      </c>
      <c r="G88" s="367">
        <f t="shared" ref="G88:G102" si="8">+F88-E88</f>
        <v>0</v>
      </c>
      <c r="H88" s="466">
        <f>IFERROR(+G88/E88,0)</f>
        <v>0</v>
      </c>
      <c r="I88" s="15"/>
      <c r="J88" s="368"/>
      <c r="K88" t="s">
        <v>179</v>
      </c>
    </row>
    <row r="89" spans="1:11">
      <c r="A89" s="10"/>
      <c r="B89" s="1045" t="s">
        <v>303</v>
      </c>
      <c r="C89" s="1045"/>
      <c r="D89" s="1045"/>
      <c r="E89" s="225">
        <f>E10</f>
        <v>0</v>
      </c>
      <c r="F89" s="225">
        <f>F10</f>
        <v>0</v>
      </c>
      <c r="G89" s="108">
        <f t="shared" si="8"/>
        <v>0</v>
      </c>
      <c r="H89" s="467">
        <f t="shared" ref="H89:H102" si="9">IFERROR(+G89/E89,0)</f>
        <v>0</v>
      </c>
      <c r="I89" s="15"/>
      <c r="J89" s="368"/>
      <c r="K89" t="s">
        <v>179</v>
      </c>
    </row>
    <row r="90" spans="1:11">
      <c r="A90" s="10"/>
      <c r="B90" s="85" t="s">
        <v>101</v>
      </c>
      <c r="C90" s="149"/>
      <c r="D90" s="149"/>
      <c r="E90" s="232">
        <f>E31</f>
        <v>0</v>
      </c>
      <c r="F90" s="232">
        <f>F31</f>
        <v>0</v>
      </c>
      <c r="G90" s="108">
        <f t="shared" si="8"/>
        <v>0</v>
      </c>
      <c r="H90" s="467">
        <f t="shared" si="9"/>
        <v>0</v>
      </c>
      <c r="I90" s="15"/>
      <c r="J90" s="368"/>
      <c r="K90" t="s">
        <v>179</v>
      </c>
    </row>
    <row r="91" spans="1:11">
      <c r="A91" s="10"/>
      <c r="B91" s="85" t="s">
        <v>102</v>
      </c>
      <c r="C91" s="37"/>
      <c r="D91" s="37"/>
      <c r="E91" s="225">
        <f>E50</f>
        <v>0</v>
      </c>
      <c r="F91" s="225">
        <f>F50</f>
        <v>0</v>
      </c>
      <c r="G91" s="108">
        <f t="shared" si="8"/>
        <v>0</v>
      </c>
      <c r="H91" s="467">
        <f t="shared" si="9"/>
        <v>0</v>
      </c>
      <c r="I91" s="15"/>
      <c r="J91" s="368"/>
      <c r="K91" t="s">
        <v>179</v>
      </c>
    </row>
    <row r="92" spans="1:11">
      <c r="A92" s="10"/>
      <c r="B92" s="363" t="s">
        <v>304</v>
      </c>
      <c r="C92" s="22"/>
      <c r="D92" s="22"/>
      <c r="E92" s="425">
        <f>E51</f>
        <v>0</v>
      </c>
      <c r="F92" s="425">
        <f>F51</f>
        <v>0</v>
      </c>
      <c r="G92" s="426">
        <f t="shared" si="8"/>
        <v>0</v>
      </c>
      <c r="H92" s="468">
        <f t="shared" si="9"/>
        <v>0</v>
      </c>
      <c r="I92" s="15"/>
      <c r="J92" s="368"/>
      <c r="K92" t="s">
        <v>179</v>
      </c>
    </row>
    <row r="93" spans="1:11">
      <c r="A93" s="10"/>
      <c r="B93" s="526" t="s">
        <v>49</v>
      </c>
      <c r="C93" s="22"/>
      <c r="D93" s="22"/>
      <c r="E93" s="425">
        <f>E70</f>
        <v>0</v>
      </c>
      <c r="F93" s="425">
        <f>F70</f>
        <v>0</v>
      </c>
      <c r="G93" s="426">
        <f t="shared" si="8"/>
        <v>0</v>
      </c>
      <c r="H93" s="468">
        <f t="shared" si="9"/>
        <v>0</v>
      </c>
      <c r="I93" s="15"/>
      <c r="J93" s="368"/>
      <c r="K93" t="s">
        <v>179</v>
      </c>
    </row>
    <row r="94" spans="1:11">
      <c r="A94" s="151"/>
      <c r="B94" s="153" t="s">
        <v>305</v>
      </c>
      <c r="C94" s="148"/>
      <c r="D94" s="148"/>
      <c r="E94" s="369">
        <f>+E88+E92+E93</f>
        <v>0</v>
      </c>
      <c r="F94" s="369">
        <f>+F88+F92+F93</f>
        <v>0</v>
      </c>
      <c r="G94" s="370">
        <f t="shared" si="8"/>
        <v>0</v>
      </c>
      <c r="H94" s="469">
        <f t="shared" si="9"/>
        <v>0</v>
      </c>
      <c r="I94" s="15"/>
      <c r="J94" s="368"/>
      <c r="K94" t="s">
        <v>178</v>
      </c>
    </row>
    <row r="95" spans="1:11">
      <c r="A95" s="151"/>
      <c r="B95" s="153" t="s">
        <v>306</v>
      </c>
      <c r="C95" s="148"/>
      <c r="D95" s="148"/>
      <c r="E95" s="369">
        <f>+E89+E92+E93</f>
        <v>0</v>
      </c>
      <c r="F95" s="369">
        <f>+F89+F92+F93</f>
        <v>0</v>
      </c>
      <c r="G95" s="370">
        <f t="shared" si="8"/>
        <v>0</v>
      </c>
      <c r="H95" s="469">
        <f t="shared" si="9"/>
        <v>0</v>
      </c>
      <c r="I95" s="15"/>
      <c r="J95" s="368"/>
      <c r="K95" t="s">
        <v>178</v>
      </c>
    </row>
    <row r="96" spans="1:11">
      <c r="A96" s="10"/>
      <c r="B96" s="154" t="s">
        <v>187</v>
      </c>
      <c r="C96" s="35"/>
      <c r="D96" s="35"/>
      <c r="E96" s="823">
        <f>'11 - Dorm Room and Board '!C32</f>
        <v>0</v>
      </c>
      <c r="F96" s="823">
        <f>'11 - Dorm Room and Board '!D32</f>
        <v>0</v>
      </c>
      <c r="G96" s="108">
        <f t="shared" si="8"/>
        <v>0</v>
      </c>
      <c r="H96" s="467">
        <f t="shared" si="9"/>
        <v>0</v>
      </c>
      <c r="I96" s="15"/>
      <c r="J96" s="368"/>
      <c r="K96" s="603" t="s">
        <v>275</v>
      </c>
    </row>
    <row r="97" spans="1:27">
      <c r="A97" s="151"/>
      <c r="B97" s="428" t="s">
        <v>176</v>
      </c>
      <c r="C97" s="156"/>
      <c r="D97" s="38"/>
      <c r="E97" s="824">
        <f>'11 - Dorm Room and Board '!C33</f>
        <v>0</v>
      </c>
      <c r="F97" s="824">
        <f>'11 - Dorm Room and Board '!D33</f>
        <v>0</v>
      </c>
      <c r="G97" s="373">
        <f t="shared" si="8"/>
        <v>0</v>
      </c>
      <c r="H97" s="470">
        <f t="shared" si="9"/>
        <v>0</v>
      </c>
      <c r="I97" s="15"/>
      <c r="J97" s="368"/>
      <c r="K97" s="603" t="s">
        <v>275</v>
      </c>
    </row>
    <row r="98" spans="1:27">
      <c r="A98" s="151"/>
      <c r="B98" s="359" t="s">
        <v>307</v>
      </c>
      <c r="C98" s="427"/>
      <c r="D98" s="13"/>
      <c r="E98" s="825">
        <f>+E96+E97</f>
        <v>0</v>
      </c>
      <c r="F98" s="825">
        <f>+F96+F97</f>
        <v>0</v>
      </c>
      <c r="G98" s="373">
        <f t="shared" si="8"/>
        <v>0</v>
      </c>
      <c r="H98" s="470">
        <f t="shared" si="9"/>
        <v>0</v>
      </c>
      <c r="I98" s="15"/>
      <c r="J98" s="368"/>
      <c r="K98" t="s">
        <v>178</v>
      </c>
    </row>
    <row r="99" spans="1:27">
      <c r="A99" s="10"/>
      <c r="B99" s="153" t="s">
        <v>308</v>
      </c>
      <c r="C99" s="23"/>
      <c r="D99" s="23"/>
      <c r="E99" s="369">
        <f>+E94+E96+E97</f>
        <v>0</v>
      </c>
      <c r="F99" s="369">
        <f>+F94+F96+F97</f>
        <v>0</v>
      </c>
      <c r="G99" s="374">
        <f t="shared" si="8"/>
        <v>0</v>
      </c>
      <c r="H99" s="471">
        <f t="shared" si="9"/>
        <v>0</v>
      </c>
      <c r="I99" s="15"/>
      <c r="J99" s="368"/>
      <c r="K99" t="s">
        <v>178</v>
      </c>
    </row>
    <row r="100" spans="1:27">
      <c r="A100" s="10"/>
      <c r="B100" s="153" t="s">
        <v>309</v>
      </c>
      <c r="C100" s="23"/>
      <c r="D100" s="23"/>
      <c r="E100" s="369">
        <f>+E95+E96+E97</f>
        <v>0</v>
      </c>
      <c r="F100" s="369">
        <f>+F95+F96+F97</f>
        <v>0</v>
      </c>
      <c r="G100" s="374">
        <f t="shared" si="8"/>
        <v>0</v>
      </c>
      <c r="H100" s="471">
        <f t="shared" si="9"/>
        <v>0</v>
      </c>
      <c r="I100" s="15"/>
      <c r="J100" s="368"/>
      <c r="K100" t="s">
        <v>178</v>
      </c>
    </row>
    <row r="101" spans="1:27">
      <c r="A101" s="10"/>
      <c r="B101" s="361" t="s">
        <v>188</v>
      </c>
      <c r="C101" s="362"/>
      <c r="D101" s="362"/>
      <c r="E101" s="371">
        <f>+E88/30</f>
        <v>0</v>
      </c>
      <c r="F101" s="371">
        <f>+F88/30</f>
        <v>0</v>
      </c>
      <c r="G101" s="109">
        <f t="shared" si="8"/>
        <v>0</v>
      </c>
      <c r="H101" s="472">
        <f t="shared" si="9"/>
        <v>0</v>
      </c>
      <c r="I101" s="375"/>
      <c r="J101" s="368"/>
    </row>
    <row r="102" spans="1:27">
      <c r="A102" s="10"/>
      <c r="B102" s="363" t="s">
        <v>189</v>
      </c>
      <c r="C102" s="250"/>
      <c r="D102" s="250"/>
      <c r="E102" s="372">
        <f>+E89/30</f>
        <v>0</v>
      </c>
      <c r="F102" s="372">
        <f>+F89/30</f>
        <v>0</v>
      </c>
      <c r="G102" s="370">
        <f t="shared" si="8"/>
        <v>0</v>
      </c>
      <c r="H102" s="469">
        <f t="shared" si="9"/>
        <v>0</v>
      </c>
      <c r="I102" s="364"/>
      <c r="J102" s="368"/>
    </row>
    <row r="103" spans="1:27">
      <c r="A103" s="10"/>
      <c r="B103" s="359"/>
      <c r="C103" s="13"/>
      <c r="D103" s="13"/>
      <c r="E103" s="13"/>
      <c r="F103" s="360"/>
      <c r="G103" s="360"/>
      <c r="H103" s="360"/>
      <c r="I103" s="15"/>
    </row>
    <row r="104" spans="1:27">
      <c r="A104" s="24"/>
      <c r="B104" s="365"/>
      <c r="C104" s="22"/>
      <c r="D104" s="22"/>
      <c r="E104" s="22"/>
      <c r="F104" s="22"/>
      <c r="G104" s="22"/>
      <c r="H104" s="22"/>
      <c r="I104" s="25"/>
    </row>
    <row r="105" spans="1:27" ht="56.45" customHeight="1">
      <c r="B105" s="986" t="s">
        <v>310</v>
      </c>
      <c r="C105" s="987"/>
      <c r="D105" s="987"/>
      <c r="E105" s="987"/>
      <c r="F105" s="987"/>
      <c r="G105" s="987"/>
      <c r="H105" s="988"/>
    </row>
    <row r="106" spans="1:27" ht="12.75" customHeight="1">
      <c r="B106" s="1006" t="s">
        <v>212</v>
      </c>
      <c r="C106" s="1007"/>
      <c r="D106" s="1007"/>
      <c r="E106" s="1007"/>
      <c r="F106" s="1007"/>
      <c r="G106" s="1007"/>
      <c r="H106" s="1008"/>
    </row>
    <row r="107" spans="1:27" ht="60" customHeight="1">
      <c r="B107" s="1009"/>
      <c r="C107" s="1010"/>
      <c r="D107" s="1010"/>
      <c r="E107" s="1010"/>
      <c r="F107" s="1010"/>
      <c r="G107" s="1010"/>
      <c r="H107" s="1011"/>
    </row>
    <row r="108" spans="1:27" ht="52.5" customHeight="1">
      <c r="B108" s="990" t="s">
        <v>311</v>
      </c>
      <c r="C108" s="991"/>
      <c r="D108" s="991"/>
      <c r="E108" s="991"/>
      <c r="F108" s="991"/>
      <c r="G108" s="991"/>
      <c r="H108" s="992"/>
    </row>
    <row r="109" spans="1:27" ht="15.75" thickBot="1"/>
    <row r="110" spans="1:27" ht="65.25" thickBot="1">
      <c r="B110" s="327" t="s">
        <v>232</v>
      </c>
      <c r="C110" s="237"/>
      <c r="D110" s="237"/>
      <c r="E110" s="237"/>
      <c r="F110" s="237"/>
      <c r="G110" s="237"/>
      <c r="H110" s="237"/>
      <c r="L110" s="892"/>
      <c r="M110" s="966" t="s">
        <v>82</v>
      </c>
      <c r="N110" s="966" t="s">
        <v>112</v>
      </c>
      <c r="O110" s="966" t="s">
        <v>101</v>
      </c>
      <c r="P110" s="966" t="s">
        <v>102</v>
      </c>
      <c r="Q110" s="966" t="s">
        <v>392</v>
      </c>
      <c r="R110" s="966" t="s">
        <v>393</v>
      </c>
      <c r="S110" s="966" t="s">
        <v>394</v>
      </c>
      <c r="T110" s="966" t="s">
        <v>395</v>
      </c>
      <c r="U110" s="966" t="s">
        <v>187</v>
      </c>
      <c r="V110" s="966" t="s">
        <v>176</v>
      </c>
      <c r="W110" s="966" t="s">
        <v>396</v>
      </c>
      <c r="X110" s="966" t="s">
        <v>397</v>
      </c>
      <c r="Y110" s="966" t="s">
        <v>398</v>
      </c>
      <c r="Z110" s="966" t="s">
        <v>188</v>
      </c>
      <c r="AA110" s="974" t="s">
        <v>189</v>
      </c>
    </row>
    <row r="111" spans="1:27">
      <c r="B111" s="328" t="s">
        <v>312</v>
      </c>
      <c r="C111" s="237"/>
      <c r="D111" s="237"/>
      <c r="E111" s="237"/>
      <c r="F111" s="237"/>
      <c r="G111" s="237"/>
      <c r="H111" s="237"/>
      <c r="L111" s="893" t="s">
        <v>407</v>
      </c>
      <c r="M111" s="969">
        <f>E9</f>
        <v>0</v>
      </c>
      <c r="N111" s="940">
        <f>E10</f>
        <v>0</v>
      </c>
      <c r="O111" s="942">
        <f>E31</f>
        <v>0</v>
      </c>
      <c r="P111" s="940">
        <f>E50</f>
        <v>0</v>
      </c>
      <c r="Q111" s="940">
        <f>E51</f>
        <v>0</v>
      </c>
      <c r="R111" s="940">
        <f>E70</f>
        <v>0</v>
      </c>
      <c r="S111" s="970">
        <f>+E88+E92+E93</f>
        <v>0</v>
      </c>
      <c r="T111" s="970">
        <f>+E89+E92+E93</f>
        <v>0</v>
      </c>
      <c r="U111" s="940">
        <f>'11 - Dorm Room and Board '!C32</f>
        <v>0</v>
      </c>
      <c r="V111" s="942">
        <f>'11 - Dorm Room and Board '!C33</f>
        <v>0</v>
      </c>
      <c r="W111" s="942">
        <f>+E96+E97</f>
        <v>0</v>
      </c>
      <c r="X111" s="970">
        <f>+E94+E96+E97</f>
        <v>0</v>
      </c>
      <c r="Y111" s="970">
        <f>+E95+E96+E97</f>
        <v>0</v>
      </c>
      <c r="Z111" s="964">
        <f>+E88/30</f>
        <v>0</v>
      </c>
      <c r="AA111" s="964">
        <f>+E89/30</f>
        <v>0</v>
      </c>
    </row>
    <row r="112" spans="1:27">
      <c r="L112" s="893" t="s">
        <v>412</v>
      </c>
      <c r="M112" s="969">
        <f>F9</f>
        <v>0</v>
      </c>
      <c r="N112" s="940">
        <f>F10</f>
        <v>0</v>
      </c>
      <c r="O112" s="942">
        <f>F31</f>
        <v>0</v>
      </c>
      <c r="P112" s="940">
        <f>F50</f>
        <v>0</v>
      </c>
      <c r="Q112" s="940">
        <f>F51</f>
        <v>0</v>
      </c>
      <c r="R112" s="940">
        <f>F70</f>
        <v>0</v>
      </c>
      <c r="S112" s="970">
        <f>+F88+F92+F93</f>
        <v>0</v>
      </c>
      <c r="T112" s="970">
        <f>+F89+F92+F93</f>
        <v>0</v>
      </c>
      <c r="U112" s="940">
        <f>'11 - Dorm Room and Board '!D32</f>
        <v>0</v>
      </c>
      <c r="V112" s="942">
        <f>'11 - Dorm Room and Board '!D33</f>
        <v>0</v>
      </c>
      <c r="W112" s="942">
        <f>+F96+F97</f>
        <v>0</v>
      </c>
      <c r="X112" s="970">
        <f>+F94+F96+F97</f>
        <v>0</v>
      </c>
      <c r="Y112" s="970">
        <f>+F95+F96+F97</f>
        <v>0</v>
      </c>
      <c r="Z112" s="964">
        <f>+F88/30</f>
        <v>0</v>
      </c>
      <c r="AA112" s="964">
        <f>+F89/30</f>
        <v>0</v>
      </c>
    </row>
    <row r="113" spans="12:27">
      <c r="L113" s="893" t="s">
        <v>123</v>
      </c>
      <c r="M113" s="969">
        <f>+F88-E88</f>
        <v>0</v>
      </c>
      <c r="N113" s="969">
        <f>+F89-E89</f>
        <v>0</v>
      </c>
      <c r="O113" s="969">
        <f>+F90-E90</f>
        <v>0</v>
      </c>
      <c r="P113" s="969">
        <f>+F91-E91</f>
        <v>0</v>
      </c>
      <c r="Q113" s="969">
        <f>+F92-E92</f>
        <v>0</v>
      </c>
      <c r="R113" s="969">
        <f>+F93-E93</f>
        <v>0</v>
      </c>
      <c r="S113" s="969">
        <f>+F94-E94</f>
        <v>0</v>
      </c>
      <c r="T113" s="969">
        <f>+F95-E95</f>
        <v>0</v>
      </c>
      <c r="U113" s="969">
        <f>+F96-E96</f>
        <v>0</v>
      </c>
      <c r="V113" s="969">
        <f>+F97-E97</f>
        <v>0</v>
      </c>
      <c r="W113" s="969">
        <f>+F98-E98</f>
        <v>0</v>
      </c>
      <c r="X113" s="969">
        <f>+F99-E99</f>
        <v>0</v>
      </c>
      <c r="Y113" s="969">
        <f>+F100-E100</f>
        <v>0</v>
      </c>
      <c r="Z113" s="969">
        <f>+F101-E101</f>
        <v>0</v>
      </c>
      <c r="AA113" s="969">
        <f>+F102-E102</f>
        <v>0</v>
      </c>
    </row>
    <row r="114" spans="12:27" ht="15.75" thickBot="1">
      <c r="L114" s="894" t="s">
        <v>124</v>
      </c>
      <c r="M114" s="963" t="e">
        <f>+G88/E88</f>
        <v>#DIV/0!</v>
      </c>
      <c r="N114" s="963" t="e">
        <f>+G89/E89</f>
        <v>#DIV/0!</v>
      </c>
      <c r="O114" s="963" t="e">
        <f>+G90/E90</f>
        <v>#DIV/0!</v>
      </c>
      <c r="P114" s="963" t="e">
        <f>+G91/E91</f>
        <v>#DIV/0!</v>
      </c>
      <c r="Q114" s="963" t="e">
        <f>+G92/E92</f>
        <v>#DIV/0!</v>
      </c>
      <c r="R114" s="963" t="e">
        <f>+G93/E93</f>
        <v>#DIV/0!</v>
      </c>
      <c r="S114" s="963" t="e">
        <f>+G94/E94</f>
        <v>#DIV/0!</v>
      </c>
      <c r="T114" s="963" t="e">
        <f>+G95/E95</f>
        <v>#DIV/0!</v>
      </c>
      <c r="U114" s="963" t="e">
        <f>+G96/E96</f>
        <v>#DIV/0!</v>
      </c>
      <c r="V114" s="963" t="e">
        <f>+G97/E97</f>
        <v>#DIV/0!</v>
      </c>
      <c r="W114" s="963" t="e">
        <f>+G98/E98</f>
        <v>#DIV/0!</v>
      </c>
      <c r="X114" s="963" t="e">
        <f>+G99/E99</f>
        <v>#DIV/0!</v>
      </c>
      <c r="Y114" s="963" t="e">
        <f>+G100/E100</f>
        <v>#DIV/0!</v>
      </c>
      <c r="Z114" s="963" t="e">
        <f>+G101/E101</f>
        <v>#DIV/0!</v>
      </c>
      <c r="AA114" s="963" t="e">
        <f>+G102/E102</f>
        <v>#DIV/0!</v>
      </c>
    </row>
  </sheetData>
  <mergeCells count="76">
    <mergeCell ref="B89:D89"/>
    <mergeCell ref="B88:D88"/>
    <mergeCell ref="B84:H84"/>
    <mergeCell ref="B24:D24"/>
    <mergeCell ref="B25:D25"/>
    <mergeCell ref="B55:I55"/>
    <mergeCell ref="B85:H85"/>
    <mergeCell ref="B29:D29"/>
    <mergeCell ref="B30:D30"/>
    <mergeCell ref="B72:H72"/>
    <mergeCell ref="B63:D63"/>
    <mergeCell ref="B38:D38"/>
    <mergeCell ref="B42:D42"/>
    <mergeCell ref="B39:D39"/>
    <mergeCell ref="B41:D41"/>
    <mergeCell ref="B43:D43"/>
    <mergeCell ref="K5:K6"/>
    <mergeCell ref="B28:D28"/>
    <mergeCell ref="B34:D34"/>
    <mergeCell ref="B9:D9"/>
    <mergeCell ref="B22:D22"/>
    <mergeCell ref="B23:D23"/>
    <mergeCell ref="B10:D10"/>
    <mergeCell ref="B31:D31"/>
    <mergeCell ref="B12:D12"/>
    <mergeCell ref="B33:D33"/>
    <mergeCell ref="B15:D15"/>
    <mergeCell ref="B20:D20"/>
    <mergeCell ref="B16:D16"/>
    <mergeCell ref="B17:D17"/>
    <mergeCell ref="B18:D18"/>
    <mergeCell ref="B19:D19"/>
    <mergeCell ref="A79:I79"/>
    <mergeCell ref="A77:B77"/>
    <mergeCell ref="C77:D77"/>
    <mergeCell ref="B51:D51"/>
    <mergeCell ref="B54:H54"/>
    <mergeCell ref="B57:H57"/>
    <mergeCell ref="A56:H56"/>
    <mergeCell ref="B60:H60"/>
    <mergeCell ref="B66:D66"/>
    <mergeCell ref="B67:D67"/>
    <mergeCell ref="B68:D68"/>
    <mergeCell ref="B65:D65"/>
    <mergeCell ref="G3:I3"/>
    <mergeCell ref="A3:B3"/>
    <mergeCell ref="B49:D49"/>
    <mergeCell ref="B32:D32"/>
    <mergeCell ref="B27:D27"/>
    <mergeCell ref="B11:D11"/>
    <mergeCell ref="B13:D13"/>
    <mergeCell ref="B21:D21"/>
    <mergeCell ref="B45:D45"/>
    <mergeCell ref="B35:D35"/>
    <mergeCell ref="B40:D40"/>
    <mergeCell ref="B44:D44"/>
    <mergeCell ref="B36:D36"/>
    <mergeCell ref="B37:D37"/>
    <mergeCell ref="B46:D46"/>
    <mergeCell ref="B47:D47"/>
    <mergeCell ref="B105:H105"/>
    <mergeCell ref="A2:I2"/>
    <mergeCell ref="B108:H108"/>
    <mergeCell ref="A5:I5"/>
    <mergeCell ref="B8:D8"/>
    <mergeCell ref="B50:D50"/>
    <mergeCell ref="B48:D48"/>
    <mergeCell ref="B14:D14"/>
    <mergeCell ref="B26:D26"/>
    <mergeCell ref="C3:E3"/>
    <mergeCell ref="A4:I4"/>
    <mergeCell ref="B106:H106"/>
    <mergeCell ref="B107:H107"/>
    <mergeCell ref="B64:D64"/>
    <mergeCell ref="B69:D69"/>
    <mergeCell ref="B70:D70"/>
  </mergeCells>
  <phoneticPr fontId="0" type="noConversion"/>
  <printOptions horizontalCentered="1"/>
  <pageMargins left="0" right="0" top="0.35" bottom="0.5" header="0.25" footer="0.25"/>
  <pageSetup scale="82" orientation="portrait" r:id="rId1"/>
  <headerFooter alignWithMargins="0">
    <oddFooter>&amp;L&amp;8Date Printed:  &amp;D &amp;T  &amp;Z&amp;F &amp;A</oddFooter>
  </headerFooter>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M51"/>
  <sheetViews>
    <sheetView showGridLines="0" view="pageBreakPreview" zoomScale="115" zoomScaleNormal="100" zoomScaleSheetLayoutView="115" workbookViewId="0">
      <selection activeCell="B5" sqref="B5:K5"/>
    </sheetView>
  </sheetViews>
  <sheetFormatPr defaultColWidth="8" defaultRowHeight="15"/>
  <cols>
    <col min="1" max="1" width="3.140625" style="390" customWidth="1"/>
    <col min="2" max="2" width="33.140625" style="390" customWidth="1"/>
    <col min="3" max="6" width="11.85546875" style="390" customWidth="1"/>
    <col min="7" max="7" width="1.7109375" style="390" customWidth="1"/>
    <col min="8" max="11" width="11.85546875" style="390" customWidth="1"/>
    <col min="12" max="12" width="2" style="390" customWidth="1"/>
    <col min="13" max="13" width="26.28515625" style="390" customWidth="1"/>
    <col min="14" max="16384" width="8" style="390"/>
  </cols>
  <sheetData>
    <row r="1" spans="2:13" ht="15.75">
      <c r="B1" s="388" t="s">
        <v>190</v>
      </c>
      <c r="C1" s="388"/>
      <c r="D1" s="388"/>
      <c r="E1" s="388"/>
      <c r="F1" s="388"/>
      <c r="G1" s="389"/>
      <c r="H1" s="389"/>
      <c r="I1" s="389"/>
      <c r="J1" s="389"/>
      <c r="K1" s="389"/>
    </row>
    <row r="2" spans="2:13" ht="15.75">
      <c r="B2" s="388" t="s">
        <v>191</v>
      </c>
      <c r="C2" s="388"/>
      <c r="D2" s="388"/>
      <c r="E2" s="388"/>
      <c r="F2" s="388"/>
      <c r="G2" s="389"/>
      <c r="H2" s="389"/>
      <c r="I2" s="389"/>
      <c r="J2" s="389"/>
      <c r="K2" s="389"/>
    </row>
    <row r="3" spans="2:13" ht="15.75">
      <c r="B3" s="388" t="s">
        <v>436</v>
      </c>
      <c r="C3" s="388"/>
      <c r="D3" s="388"/>
      <c r="E3" s="388"/>
      <c r="F3" s="388"/>
      <c r="G3" s="389"/>
      <c r="H3" s="389"/>
      <c r="I3" s="389"/>
      <c r="J3" s="389"/>
      <c r="K3" s="389"/>
    </row>
    <row r="4" spans="2:13" ht="6.75" customHeight="1">
      <c r="B4" s="388"/>
      <c r="C4" s="388"/>
      <c r="D4" s="388"/>
      <c r="E4" s="388"/>
      <c r="F4" s="388"/>
      <c r="G4" s="389"/>
      <c r="H4" s="389"/>
      <c r="I4" s="389"/>
      <c r="J4" s="389"/>
      <c r="K4" s="389"/>
    </row>
    <row r="5" spans="2:13" ht="41.25" customHeight="1">
      <c r="B5" s="1071" t="s">
        <v>313</v>
      </c>
      <c r="C5" s="1072"/>
      <c r="D5" s="1072"/>
      <c r="E5" s="1072"/>
      <c r="F5" s="1072"/>
      <c r="G5" s="1072"/>
      <c r="H5" s="1072"/>
      <c r="I5" s="1072"/>
      <c r="J5" s="1072"/>
      <c r="K5" s="1073"/>
    </row>
    <row r="7" spans="2:13">
      <c r="B7" s="391" t="s">
        <v>391</v>
      </c>
      <c r="C7" s="1077">
        <f>'1 - College Board Cost Data'!C3:E3</f>
        <v>0</v>
      </c>
      <c r="D7" s="1078"/>
      <c r="E7" s="1078"/>
      <c r="F7" s="1079"/>
    </row>
    <row r="8" spans="2:13" ht="9" customHeight="1">
      <c r="B8" s="391"/>
      <c r="C8" s="392"/>
      <c r="D8" s="392"/>
      <c r="E8" s="392"/>
      <c r="F8" s="392"/>
    </row>
    <row r="9" spans="2:13">
      <c r="B9" s="391"/>
      <c r="C9" s="1067" t="s">
        <v>192</v>
      </c>
      <c r="D9" s="1068"/>
      <c r="E9" s="1068"/>
      <c r="F9" s="1069"/>
      <c r="H9" s="1067" t="s">
        <v>193</v>
      </c>
      <c r="I9" s="1068"/>
      <c r="J9" s="1068"/>
      <c r="K9" s="1069"/>
    </row>
    <row r="10" spans="2:13" ht="15.75" thickBot="1">
      <c r="B10" s="393" t="s">
        <v>194</v>
      </c>
      <c r="C10" s="394" t="s">
        <v>195</v>
      </c>
      <c r="D10" s="394" t="s">
        <v>196</v>
      </c>
      <c r="E10" s="394" t="s">
        <v>197</v>
      </c>
      <c r="F10" s="394" t="s">
        <v>198</v>
      </c>
      <c r="H10" s="394" t="s">
        <v>195</v>
      </c>
      <c r="I10" s="394" t="s">
        <v>196</v>
      </c>
      <c r="J10" s="394" t="s">
        <v>197</v>
      </c>
      <c r="K10" s="394" t="s">
        <v>198</v>
      </c>
    </row>
    <row r="11" spans="2:13" ht="7.5" customHeight="1"/>
    <row r="12" spans="2:13">
      <c r="B12" s="390" t="s">
        <v>199</v>
      </c>
      <c r="C12" s="627"/>
      <c r="D12" s="628"/>
      <c r="E12" s="628"/>
      <c r="F12" s="629"/>
      <c r="H12" s="627"/>
      <c r="I12" s="628"/>
      <c r="J12" s="628"/>
      <c r="K12" s="629"/>
    </row>
    <row r="13" spans="2:13">
      <c r="B13" s="390" t="s">
        <v>200</v>
      </c>
      <c r="C13" s="630"/>
      <c r="D13" s="631"/>
      <c r="E13" s="631"/>
      <c r="F13" s="632"/>
      <c r="H13" s="630"/>
      <c r="I13" s="631"/>
      <c r="J13" s="631"/>
      <c r="K13" s="632"/>
    </row>
    <row r="14" spans="2:13">
      <c r="B14" s="390" t="s">
        <v>314</v>
      </c>
      <c r="C14" s="643">
        <f>+C12+C13</f>
        <v>0</v>
      </c>
      <c r="D14" s="395">
        <f>+D12+D13</f>
        <v>0</v>
      </c>
      <c r="E14" s="395">
        <f>+E12+E13</f>
        <v>0</v>
      </c>
      <c r="F14" s="644">
        <f>+F12+F13</f>
        <v>0</v>
      </c>
      <c r="H14" s="643">
        <f>+H12+H13</f>
        <v>0</v>
      </c>
      <c r="I14" s="395">
        <f>+I12+I13</f>
        <v>0</v>
      </c>
      <c r="J14" s="395">
        <f>+J12+J13</f>
        <v>0</v>
      </c>
      <c r="K14" s="644">
        <f>+K12+K13</f>
        <v>0</v>
      </c>
    </row>
    <row r="15" spans="2:13" ht="7.5" customHeight="1"/>
    <row r="16" spans="2:13">
      <c r="B16" s="390" t="s">
        <v>201</v>
      </c>
      <c r="C16" s="638">
        <f t="shared" ref="C16:F18" si="0">+C12/30</f>
        <v>0</v>
      </c>
      <c r="D16" s="639">
        <f t="shared" si="0"/>
        <v>0</v>
      </c>
      <c r="E16" s="639">
        <f t="shared" si="0"/>
        <v>0</v>
      </c>
      <c r="F16" s="640">
        <f t="shared" si="0"/>
        <v>0</v>
      </c>
      <c r="H16" s="638">
        <f t="shared" ref="H16:K18" si="1">+H12/30</f>
        <v>0</v>
      </c>
      <c r="I16" s="639">
        <f t="shared" si="1"/>
        <v>0</v>
      </c>
      <c r="J16" s="639">
        <f t="shared" si="1"/>
        <v>0</v>
      </c>
      <c r="K16" s="640">
        <f t="shared" si="1"/>
        <v>0</v>
      </c>
      <c r="M16" s="688" t="s">
        <v>211</v>
      </c>
    </row>
    <row r="17" spans="1:13">
      <c r="B17" s="390" t="s">
        <v>202</v>
      </c>
      <c r="C17" s="641">
        <f t="shared" si="0"/>
        <v>0</v>
      </c>
      <c r="D17" s="637">
        <f t="shared" si="0"/>
        <v>0</v>
      </c>
      <c r="E17" s="637">
        <f t="shared" si="0"/>
        <v>0</v>
      </c>
      <c r="F17" s="642">
        <f t="shared" si="0"/>
        <v>0</v>
      </c>
      <c r="H17" s="641">
        <f t="shared" si="1"/>
        <v>0</v>
      </c>
      <c r="I17" s="637">
        <f t="shared" si="1"/>
        <v>0</v>
      </c>
      <c r="J17" s="637">
        <f t="shared" si="1"/>
        <v>0</v>
      </c>
      <c r="K17" s="642">
        <f t="shared" si="1"/>
        <v>0</v>
      </c>
      <c r="M17" s="688" t="s">
        <v>211</v>
      </c>
    </row>
    <row r="18" spans="1:13">
      <c r="B18" s="390" t="s">
        <v>315</v>
      </c>
      <c r="C18" s="395">
        <f t="shared" si="0"/>
        <v>0</v>
      </c>
      <c r="D18" s="395">
        <f t="shared" si="0"/>
        <v>0</v>
      </c>
      <c r="E18" s="395">
        <f t="shared" si="0"/>
        <v>0</v>
      </c>
      <c r="F18" s="395">
        <f t="shared" si="0"/>
        <v>0</v>
      </c>
      <c r="H18" s="395">
        <f t="shared" si="1"/>
        <v>0</v>
      </c>
      <c r="I18" s="395">
        <f t="shared" si="1"/>
        <v>0</v>
      </c>
      <c r="J18" s="395">
        <f t="shared" si="1"/>
        <v>0</v>
      </c>
      <c r="K18" s="395">
        <f t="shared" si="1"/>
        <v>0</v>
      </c>
    </row>
    <row r="19" spans="1:13" ht="7.5" customHeight="1"/>
    <row r="20" spans="1:13">
      <c r="B20" s="396" t="s">
        <v>203</v>
      </c>
      <c r="C20" s="685"/>
      <c r="D20" s="686"/>
      <c r="E20" s="686"/>
      <c r="F20" s="687"/>
      <c r="G20" s="636"/>
      <c r="H20" s="685"/>
      <c r="I20" s="686"/>
      <c r="J20" s="686"/>
      <c r="K20" s="687"/>
    </row>
    <row r="21" spans="1:13" ht="38.25">
      <c r="B21" s="615" t="s">
        <v>437</v>
      </c>
      <c r="C21" s="633"/>
      <c r="D21" s="634"/>
      <c r="E21" s="634"/>
      <c r="F21" s="635"/>
      <c r="G21" s="398"/>
      <c r="H21" s="633"/>
      <c r="I21" s="634"/>
      <c r="J21" s="634"/>
      <c r="K21" s="635"/>
      <c r="M21" s="689" t="s">
        <v>243</v>
      </c>
    </row>
    <row r="22" spans="1:13" ht="7.5" customHeight="1">
      <c r="B22" s="391"/>
      <c r="C22" s="399"/>
      <c r="D22" s="399"/>
      <c r="E22" s="399"/>
      <c r="F22" s="399"/>
      <c r="H22" s="399"/>
      <c r="I22" s="399"/>
      <c r="J22" s="399"/>
      <c r="K22" s="399"/>
    </row>
    <row r="23" spans="1:13">
      <c r="B23" s="400" t="s">
        <v>204</v>
      </c>
      <c r="C23" s="1080" t="e">
        <f>((C14*C21)+(D14*D21)+(E14*E21)+(F14*F21))/(C21+D21+E21+F21)</f>
        <v>#DIV/0!</v>
      </c>
      <c r="D23" s="1080"/>
      <c r="E23" s="1080"/>
      <c r="F23" s="1080"/>
      <c r="G23" s="414"/>
      <c r="H23" s="1080" t="e">
        <f>((H14*H21)+(I14*I21)+(J14*J21)+(K14*K21))/(H21+I21+J21+K21)</f>
        <v>#DIV/0!</v>
      </c>
      <c r="I23" s="1080"/>
      <c r="J23" s="1080"/>
      <c r="K23" s="1080"/>
    </row>
    <row r="24" spans="1:13" ht="6" customHeight="1">
      <c r="B24" s="401"/>
      <c r="C24" s="402"/>
      <c r="D24" s="402"/>
      <c r="E24" s="402"/>
      <c r="F24" s="402"/>
      <c r="G24" s="403"/>
      <c r="H24" s="402"/>
      <c r="I24" s="402"/>
      <c r="J24" s="402"/>
      <c r="K24" s="402"/>
    </row>
    <row r="25" spans="1:13">
      <c r="B25" s="404" t="s">
        <v>206</v>
      </c>
      <c r="C25" s="405"/>
      <c r="D25" s="405"/>
      <c r="E25" s="405"/>
      <c r="F25" s="405"/>
      <c r="G25" s="406"/>
      <c r="H25" s="405"/>
      <c r="I25" s="405"/>
      <c r="J25" s="405"/>
      <c r="K25" s="407"/>
    </row>
    <row r="26" spans="1:13" ht="36.75" customHeight="1">
      <c r="B26" s="1074"/>
      <c r="C26" s="1075"/>
      <c r="D26" s="1075"/>
      <c r="E26" s="1075"/>
      <c r="F26" s="1075"/>
      <c r="G26" s="1075"/>
      <c r="H26" s="1075"/>
      <c r="I26" s="1075"/>
      <c r="J26" s="1075"/>
      <c r="K26" s="1076"/>
    </row>
    <row r="27" spans="1:13" ht="15.75" thickBot="1">
      <c r="B27" s="401"/>
      <c r="C27" s="402"/>
      <c r="D27" s="402"/>
      <c r="E27" s="402"/>
      <c r="F27" s="402"/>
      <c r="G27" s="403"/>
      <c r="H27" s="402"/>
      <c r="I27" s="402"/>
      <c r="J27" s="402"/>
      <c r="K27" s="402"/>
    </row>
    <row r="28" spans="1:13" ht="15.75">
      <c r="B28" s="866" t="s">
        <v>205</v>
      </c>
      <c r="C28" s="867" t="s">
        <v>205</v>
      </c>
      <c r="D28" s="868"/>
      <c r="E28" s="868"/>
      <c r="F28" s="868"/>
      <c r="G28" s="869"/>
      <c r="H28" s="867" t="s">
        <v>205</v>
      </c>
      <c r="I28" s="868"/>
      <c r="J28" s="868"/>
      <c r="K28" s="870"/>
    </row>
    <row r="29" spans="1:13">
      <c r="B29" s="871"/>
      <c r="C29" s="1067" t="s">
        <v>192</v>
      </c>
      <c r="D29" s="1068"/>
      <c r="E29" s="1068"/>
      <c r="F29" s="1069"/>
      <c r="G29" s="21"/>
      <c r="H29" s="1067" t="s">
        <v>193</v>
      </c>
      <c r="I29" s="1068"/>
      <c r="J29" s="1068"/>
      <c r="K29" s="1070"/>
    </row>
    <row r="30" spans="1:13" ht="15.75" thickBot="1">
      <c r="A30" s="875"/>
      <c r="B30" s="872" t="s">
        <v>194</v>
      </c>
      <c r="C30" s="394" t="s">
        <v>195</v>
      </c>
      <c r="D30" s="394" t="s">
        <v>196</v>
      </c>
      <c r="E30" s="394" t="s">
        <v>197</v>
      </c>
      <c r="F30" s="394" t="s">
        <v>198</v>
      </c>
      <c r="G30" s="21"/>
      <c r="H30" s="394" t="s">
        <v>195</v>
      </c>
      <c r="I30" s="394" t="s">
        <v>196</v>
      </c>
      <c r="J30" s="394" t="s">
        <v>197</v>
      </c>
      <c r="K30" s="873" t="s">
        <v>198</v>
      </c>
    </row>
    <row r="31" spans="1:13">
      <c r="B31" s="874"/>
      <c r="C31" s="21"/>
      <c r="D31" s="21"/>
      <c r="E31" s="21"/>
      <c r="F31" s="21"/>
      <c r="G31" s="21"/>
      <c r="H31" s="21"/>
      <c r="I31" s="21"/>
      <c r="J31" s="21"/>
      <c r="K31" s="875"/>
    </row>
    <row r="32" spans="1:13">
      <c r="B32" s="874" t="s">
        <v>199</v>
      </c>
      <c r="C32" s="876">
        <v>3940.5</v>
      </c>
      <c r="D32" s="876">
        <v>3940.5</v>
      </c>
      <c r="E32" s="876">
        <v>3940.5</v>
      </c>
      <c r="F32" s="876">
        <v>3940.5</v>
      </c>
      <c r="G32" s="21"/>
      <c r="H32" s="876">
        <v>14295</v>
      </c>
      <c r="I32" s="876">
        <v>14295</v>
      </c>
      <c r="J32" s="876">
        <v>14295</v>
      </c>
      <c r="K32" s="877">
        <v>14295</v>
      </c>
    </row>
    <row r="33" spans="2:11">
      <c r="B33" s="874" t="s">
        <v>200</v>
      </c>
      <c r="C33" s="876">
        <v>2260.5</v>
      </c>
      <c r="D33" s="876">
        <v>2946</v>
      </c>
      <c r="E33" s="876">
        <v>2635.5</v>
      </c>
      <c r="F33" s="876">
        <v>2260.5</v>
      </c>
      <c r="G33" s="21"/>
      <c r="H33" s="876">
        <v>2260.5</v>
      </c>
      <c r="I33" s="876">
        <v>2946</v>
      </c>
      <c r="J33" s="876">
        <v>2635.5</v>
      </c>
      <c r="K33" s="877">
        <v>2260.5</v>
      </c>
    </row>
    <row r="34" spans="2:11">
      <c r="B34" s="874" t="s">
        <v>314</v>
      </c>
      <c r="C34" s="395">
        <f>+C32+C33</f>
        <v>6201</v>
      </c>
      <c r="D34" s="395">
        <f>+D32+D33</f>
        <v>6886.5</v>
      </c>
      <c r="E34" s="395">
        <f>+E32+E33</f>
        <v>6576</v>
      </c>
      <c r="F34" s="395">
        <f>+F32+F33</f>
        <v>6201</v>
      </c>
      <c r="G34" s="21"/>
      <c r="H34" s="395">
        <f>+H32+H33</f>
        <v>16555.5</v>
      </c>
      <c r="I34" s="395">
        <f>+I32+I33</f>
        <v>17241</v>
      </c>
      <c r="J34" s="395">
        <f>+J32+J33</f>
        <v>16930.5</v>
      </c>
      <c r="K34" s="878">
        <f>+K32+K33</f>
        <v>16555.5</v>
      </c>
    </row>
    <row r="35" spans="2:11" ht="7.5" customHeight="1">
      <c r="B35" s="874"/>
      <c r="C35" s="21"/>
      <c r="D35" s="21"/>
      <c r="E35" s="21"/>
      <c r="F35" s="21"/>
      <c r="G35" s="21"/>
      <c r="H35" s="21"/>
      <c r="I35" s="21"/>
      <c r="J35" s="21"/>
      <c r="K35" s="875"/>
    </row>
    <row r="36" spans="2:11">
      <c r="B36" s="874" t="s">
        <v>201</v>
      </c>
      <c r="C36" s="879">
        <f t="shared" ref="C36:F38" si="2">+C32/30</f>
        <v>131.35</v>
      </c>
      <c r="D36" s="879">
        <f t="shared" si="2"/>
        <v>131.35</v>
      </c>
      <c r="E36" s="879">
        <f t="shared" si="2"/>
        <v>131.35</v>
      </c>
      <c r="F36" s="879">
        <f t="shared" si="2"/>
        <v>131.35</v>
      </c>
      <c r="G36" s="21"/>
      <c r="H36" s="879">
        <f t="shared" ref="H36:K38" si="3">+H32/30</f>
        <v>476.5</v>
      </c>
      <c r="I36" s="879">
        <f t="shared" si="3"/>
        <v>476.5</v>
      </c>
      <c r="J36" s="879">
        <f t="shared" si="3"/>
        <v>476.5</v>
      </c>
      <c r="K36" s="880">
        <f t="shared" si="3"/>
        <v>476.5</v>
      </c>
    </row>
    <row r="37" spans="2:11">
      <c r="B37" s="874" t="s">
        <v>202</v>
      </c>
      <c r="C37" s="879">
        <f t="shared" si="2"/>
        <v>75.349999999999994</v>
      </c>
      <c r="D37" s="879">
        <f t="shared" si="2"/>
        <v>98.2</v>
      </c>
      <c r="E37" s="879">
        <f t="shared" si="2"/>
        <v>87.85</v>
      </c>
      <c r="F37" s="879">
        <f t="shared" si="2"/>
        <v>75.349999999999994</v>
      </c>
      <c r="G37" s="21"/>
      <c r="H37" s="879">
        <f t="shared" si="3"/>
        <v>75.349999999999994</v>
      </c>
      <c r="I37" s="879">
        <f t="shared" si="3"/>
        <v>98.2</v>
      </c>
      <c r="J37" s="879">
        <f t="shared" si="3"/>
        <v>87.85</v>
      </c>
      <c r="K37" s="880">
        <f t="shared" si="3"/>
        <v>75.349999999999994</v>
      </c>
    </row>
    <row r="38" spans="2:11">
      <c r="B38" s="874" t="s">
        <v>315</v>
      </c>
      <c r="C38" s="395">
        <f t="shared" si="2"/>
        <v>206.7</v>
      </c>
      <c r="D38" s="395">
        <f t="shared" si="2"/>
        <v>229.55</v>
      </c>
      <c r="E38" s="395">
        <f t="shared" si="2"/>
        <v>219.2</v>
      </c>
      <c r="F38" s="395">
        <f t="shared" si="2"/>
        <v>206.7</v>
      </c>
      <c r="G38" s="21"/>
      <c r="H38" s="395">
        <f t="shared" si="3"/>
        <v>551.85</v>
      </c>
      <c r="I38" s="395">
        <f t="shared" si="3"/>
        <v>574.70000000000005</v>
      </c>
      <c r="J38" s="395">
        <f t="shared" si="3"/>
        <v>564.35</v>
      </c>
      <c r="K38" s="878">
        <f t="shared" si="3"/>
        <v>551.85</v>
      </c>
    </row>
    <row r="39" spans="2:11" ht="7.5" customHeight="1">
      <c r="B39" s="874"/>
      <c r="C39" s="21"/>
      <c r="D39" s="21"/>
      <c r="E39" s="21"/>
      <c r="F39" s="21"/>
      <c r="G39" s="21"/>
      <c r="H39" s="21"/>
      <c r="I39" s="21"/>
      <c r="J39" s="21"/>
      <c r="K39" s="875"/>
    </row>
    <row r="40" spans="2:11">
      <c r="B40" s="881" t="s">
        <v>203</v>
      </c>
      <c r="C40" s="397"/>
      <c r="D40" s="397"/>
      <c r="E40" s="397"/>
      <c r="F40" s="397"/>
      <c r="G40" s="396"/>
      <c r="H40" s="397"/>
      <c r="I40" s="397"/>
      <c r="J40" s="397"/>
      <c r="K40" s="882"/>
    </row>
    <row r="41" spans="2:11" ht="25.5">
      <c r="B41" s="883" t="s">
        <v>376</v>
      </c>
      <c r="C41" s="408">
        <v>3900</v>
      </c>
      <c r="D41" s="408">
        <v>3900</v>
      </c>
      <c r="E41" s="408">
        <v>4900</v>
      </c>
      <c r="F41" s="408">
        <v>5250</v>
      </c>
      <c r="G41" s="409"/>
      <c r="H41" s="408">
        <v>1500</v>
      </c>
      <c r="I41" s="408">
        <v>1650</v>
      </c>
      <c r="J41" s="408">
        <v>1400</v>
      </c>
      <c r="K41" s="884">
        <v>1250</v>
      </c>
    </row>
    <row r="42" spans="2:11" ht="7.5" customHeight="1">
      <c r="B42" s="874"/>
      <c r="C42" s="885"/>
      <c r="D42" s="885"/>
      <c r="E42" s="885"/>
      <c r="F42" s="885"/>
      <c r="G42" s="21"/>
      <c r="H42" s="21"/>
      <c r="I42" s="21"/>
      <c r="J42" s="21"/>
      <c r="K42" s="875"/>
    </row>
    <row r="43" spans="2:11" ht="15.75" thickBot="1">
      <c r="B43" s="886" t="s">
        <v>204</v>
      </c>
      <c r="C43" s="1065">
        <f>((C34*C41)+(D34*D41)+(E34*E41)+(F34*F41))/(C41+D41+E41+F41)</f>
        <v>6452.3064066852367</v>
      </c>
      <c r="D43" s="1065"/>
      <c r="E43" s="1065"/>
      <c r="F43" s="1065"/>
      <c r="G43" s="887"/>
      <c r="H43" s="1065">
        <f>((H34*H41)+(I34*I41)+(J34*J41)+(K34*K41))/(H41+I41+J41+K41)</f>
        <v>16841.030172413793</v>
      </c>
      <c r="I43" s="1065"/>
      <c r="J43" s="1065"/>
      <c r="K43" s="1066"/>
    </row>
    <row r="51" spans="2:2" ht="12.75" customHeight="1">
      <c r="B51" s="413"/>
    </row>
  </sheetData>
  <mergeCells count="11">
    <mergeCell ref="C43:F43"/>
    <mergeCell ref="H43:K43"/>
    <mergeCell ref="C29:F29"/>
    <mergeCell ref="H29:K29"/>
    <mergeCell ref="B5:K5"/>
    <mergeCell ref="B26:K26"/>
    <mergeCell ref="C7:F7"/>
    <mergeCell ref="C23:F23"/>
    <mergeCell ref="C9:F9"/>
    <mergeCell ref="H9:K9"/>
    <mergeCell ref="H23:K23"/>
  </mergeCells>
  <phoneticPr fontId="42" type="noConversion"/>
  <printOptions horizontalCentered="1"/>
  <pageMargins left="0.25" right="0.25" top="0.5" bottom="0.5" header="0.25" footer="0.25"/>
  <pageSetup scale="83" orientation="landscape" r:id="rId1"/>
  <headerFooter alignWithMargins="0">
    <oddFooter>&amp;L&amp;8
&amp;D  &amp;T   &amp;Z&amp;F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BG106"/>
  <sheetViews>
    <sheetView showGridLines="0" view="pageBreakPreview" topLeftCell="A4" zoomScale="115" zoomScaleNormal="100" zoomScaleSheetLayoutView="115" workbookViewId="0">
      <selection activeCell="G7" sqref="G7"/>
    </sheetView>
  </sheetViews>
  <sheetFormatPr defaultRowHeight="1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 min="14" max="14" width="33.28515625" bestFit="1" customWidth="1"/>
    <col min="15" max="15" width="13.85546875" bestFit="1" customWidth="1"/>
    <col min="16" max="16" width="28.85546875" bestFit="1" customWidth="1"/>
    <col min="17" max="17" width="11.85546875" customWidth="1"/>
    <col min="18" max="18" width="34.85546875" bestFit="1" customWidth="1"/>
    <col min="19" max="19" width="35.28515625" bestFit="1" customWidth="1"/>
    <col min="20" max="20" width="20.28515625" bestFit="1" customWidth="1"/>
    <col min="21" max="21" width="19.140625" bestFit="1" customWidth="1"/>
    <col min="22" max="22" width="18.7109375" bestFit="1" customWidth="1"/>
    <col min="23" max="23" width="31" bestFit="1" customWidth="1"/>
    <col min="24" max="24" width="9.5703125" bestFit="1" customWidth="1"/>
    <col min="25" max="25" width="14.7109375" bestFit="1" customWidth="1"/>
    <col min="26" max="26" width="30.7109375" bestFit="1" customWidth="1"/>
    <col min="27" max="27" width="36.28515625" bestFit="1" customWidth="1"/>
    <col min="28" max="28" width="24.85546875" bestFit="1" customWidth="1"/>
    <col min="29" max="29" width="12.42578125" bestFit="1" customWidth="1"/>
    <col min="30" max="30" width="27.7109375" bestFit="1" customWidth="1"/>
    <col min="31" max="31" width="28.42578125" bestFit="1" customWidth="1"/>
    <col min="32" max="36" width="9.5703125" customWidth="1"/>
    <col min="37" max="37" width="31.85546875" bestFit="1" customWidth="1"/>
    <col min="38" max="38" width="33.42578125" bestFit="1" customWidth="1"/>
    <col min="39" max="39" width="30.85546875" bestFit="1" customWidth="1"/>
    <col min="40" max="40" width="14.7109375" bestFit="1" customWidth="1"/>
    <col min="41" max="41" width="22.42578125" bestFit="1" customWidth="1"/>
    <col min="42" max="42" width="18.7109375" bestFit="1" customWidth="1"/>
    <col min="43" max="43" width="42.7109375" bestFit="1" customWidth="1"/>
    <col min="44" max="44" width="21" bestFit="1" customWidth="1"/>
    <col min="45" max="46" width="18.7109375" bestFit="1" customWidth="1"/>
    <col min="47" max="47" width="20.140625" bestFit="1" customWidth="1"/>
    <col min="48" max="48" width="15.7109375" bestFit="1" customWidth="1"/>
    <col min="49" max="49" width="15.42578125" bestFit="1" customWidth="1"/>
    <col min="50" max="50" width="28.42578125" bestFit="1" customWidth="1"/>
    <col min="51" max="55" width="11.42578125" customWidth="1"/>
    <col min="56" max="56" width="30.42578125" bestFit="1" customWidth="1"/>
    <col min="57" max="57" width="19.5703125" bestFit="1" customWidth="1"/>
    <col min="58" max="58" width="33.28515625" bestFit="1" customWidth="1"/>
    <col min="59" max="59" width="36.140625" bestFit="1" customWidth="1"/>
  </cols>
  <sheetData>
    <row r="1" spans="1:12" ht="16.5" customHeight="1">
      <c r="A1" s="1023" t="s">
        <v>0</v>
      </c>
      <c r="B1" s="1023"/>
      <c r="C1" s="1124">
        <f>'1 - College Board Cost Data'!C3:E3</f>
        <v>0</v>
      </c>
      <c r="D1" s="1124"/>
      <c r="E1" s="1125"/>
      <c r="F1" s="41" t="s">
        <v>1</v>
      </c>
      <c r="G1" s="41"/>
      <c r="H1" s="1001"/>
      <c r="I1" s="1001"/>
      <c r="J1" s="1"/>
    </row>
    <row r="2" spans="1:12">
      <c r="A2" s="1123"/>
      <c r="B2" s="1123"/>
      <c r="C2" s="27"/>
      <c r="D2" s="27"/>
      <c r="E2" s="27"/>
      <c r="F2" s="41" t="s">
        <v>2</v>
      </c>
      <c r="G2" s="41"/>
      <c r="H2" s="1122"/>
      <c r="I2" s="1122"/>
      <c r="J2" s="1"/>
    </row>
    <row r="3" spans="1:12" ht="3" customHeight="1">
      <c r="A3" s="1"/>
      <c r="B3" s="1"/>
      <c r="C3" s="1"/>
      <c r="D3" s="1"/>
      <c r="E3" s="1"/>
      <c r="F3" s="1"/>
      <c r="G3" s="1"/>
      <c r="H3" s="1"/>
      <c r="I3" s="1"/>
      <c r="J3" s="1"/>
    </row>
    <row r="4" spans="1:12" ht="15" customHeight="1">
      <c r="A4" s="1121" t="s">
        <v>438</v>
      </c>
      <c r="B4" s="1121"/>
      <c r="C4" s="1121"/>
      <c r="D4" s="1121"/>
      <c r="E4" s="1121"/>
      <c r="F4" s="1121"/>
      <c r="G4" s="1121"/>
      <c r="H4" s="1121"/>
      <c r="I4" s="1121"/>
      <c r="J4" s="1121"/>
    </row>
    <row r="5" spans="1:12" ht="52.5" customHeight="1">
      <c r="A5" s="1118" t="s">
        <v>316</v>
      </c>
      <c r="B5" s="1119"/>
      <c r="C5" s="1119"/>
      <c r="D5" s="1119"/>
      <c r="E5" s="1119"/>
      <c r="F5" s="1119"/>
      <c r="G5" s="1119"/>
      <c r="H5" s="1119"/>
      <c r="I5" s="1119"/>
      <c r="J5" s="1120"/>
      <c r="L5" s="543" t="s">
        <v>208</v>
      </c>
    </row>
    <row r="6" spans="1:12" ht="40.5" customHeight="1">
      <c r="A6" s="6" t="s">
        <v>4</v>
      </c>
      <c r="B6" s="7"/>
      <c r="C6" s="7"/>
      <c r="D6" s="7"/>
      <c r="E6" s="86"/>
      <c r="F6" s="976" t="s">
        <v>439</v>
      </c>
      <c r="G6" s="305" t="s">
        <v>440</v>
      </c>
      <c r="H6" s="87" t="s">
        <v>6</v>
      </c>
      <c r="I6" s="87" t="s">
        <v>6</v>
      </c>
      <c r="J6" s="9"/>
      <c r="L6" s="488" t="s">
        <v>317</v>
      </c>
    </row>
    <row r="7" spans="1:12" ht="15.75" thickBot="1">
      <c r="A7" s="115"/>
      <c r="B7" s="11" t="s">
        <v>76</v>
      </c>
      <c r="C7" s="11"/>
      <c r="D7" s="11"/>
      <c r="E7" s="88"/>
      <c r="F7" s="89" t="s">
        <v>70</v>
      </c>
      <c r="G7" s="221" t="s">
        <v>70</v>
      </c>
      <c r="H7" s="89" t="s">
        <v>7</v>
      </c>
      <c r="I7" s="89" t="s">
        <v>8</v>
      </c>
      <c r="J7" s="9"/>
      <c r="L7" s="544"/>
    </row>
    <row r="8" spans="1:12">
      <c r="A8" s="10"/>
      <c r="B8" s="1116" t="s">
        <v>9</v>
      </c>
      <c r="C8" s="1117"/>
      <c r="D8" s="1117"/>
      <c r="E8" s="90"/>
      <c r="F8" s="91"/>
      <c r="G8" s="304"/>
      <c r="H8" s="91"/>
      <c r="I8" s="91"/>
      <c r="J8" s="9"/>
      <c r="L8" s="592" t="s">
        <v>146</v>
      </c>
    </row>
    <row r="9" spans="1:12">
      <c r="A9" s="10"/>
      <c r="B9" s="1000" t="s">
        <v>82</v>
      </c>
      <c r="C9" s="1000"/>
      <c r="D9" s="1000"/>
      <c r="E9" s="92" t="s">
        <v>10</v>
      </c>
      <c r="F9" s="93"/>
      <c r="G9" s="223"/>
      <c r="H9" s="93"/>
      <c r="I9" s="180"/>
      <c r="J9" s="9"/>
      <c r="L9" s="487" t="e">
        <f>+G9/F9</f>
        <v>#DIV/0!</v>
      </c>
    </row>
    <row r="10" spans="1:12">
      <c r="A10" s="10"/>
      <c r="B10" s="1000" t="s">
        <v>118</v>
      </c>
      <c r="C10" s="1000"/>
      <c r="D10" s="1000"/>
      <c r="E10" s="39"/>
      <c r="F10" s="179"/>
      <c r="G10" s="387" t="s">
        <v>180</v>
      </c>
      <c r="H10" s="180"/>
      <c r="I10" s="180"/>
      <c r="J10" s="9"/>
      <c r="L10" s="1"/>
    </row>
    <row r="11" spans="1:12" ht="4.5" customHeight="1">
      <c r="A11" s="10"/>
      <c r="B11" s="1114"/>
      <c r="C11" s="1115"/>
      <c r="D11" s="1115"/>
      <c r="E11" s="39"/>
      <c r="F11" s="94"/>
      <c r="G11" s="57"/>
      <c r="H11" s="94"/>
      <c r="I11" s="94"/>
      <c r="J11" s="9"/>
      <c r="L11" s="1"/>
    </row>
    <row r="12" spans="1:12">
      <c r="A12" s="10"/>
      <c r="B12" s="1114" t="s">
        <v>293</v>
      </c>
      <c r="C12" s="1000"/>
      <c r="D12" s="1000"/>
      <c r="E12" s="92"/>
      <c r="F12" s="93"/>
      <c r="G12" s="223"/>
      <c r="H12" s="93"/>
      <c r="I12" s="93"/>
      <c r="J12" s="15"/>
      <c r="L12" s="1"/>
    </row>
    <row r="13" spans="1:12">
      <c r="A13" s="10"/>
      <c r="B13" s="1104" t="s">
        <v>139</v>
      </c>
      <c r="C13" s="1104"/>
      <c r="D13" s="1104"/>
      <c r="E13" s="92"/>
      <c r="F13" s="93"/>
      <c r="G13" s="223">
        <f>F13</f>
        <v>0</v>
      </c>
      <c r="H13" s="93"/>
      <c r="I13" s="96"/>
      <c r="J13" s="15"/>
      <c r="L13" s="1"/>
    </row>
    <row r="14" spans="1:12">
      <c r="A14" s="10"/>
      <c r="B14" s="1104" t="s">
        <v>91</v>
      </c>
      <c r="C14" s="1104"/>
      <c r="D14" s="1104"/>
      <c r="E14" s="95"/>
      <c r="F14" s="96"/>
      <c r="G14" s="223">
        <f t="shared" ref="G14:G30" si="0">F14</f>
        <v>0</v>
      </c>
      <c r="H14" s="96"/>
      <c r="I14" s="96"/>
      <c r="J14" s="15"/>
      <c r="L14" s="1"/>
    </row>
    <row r="15" spans="1:12">
      <c r="A15" s="10"/>
      <c r="B15" s="1104" t="s">
        <v>170</v>
      </c>
      <c r="C15" s="1104"/>
      <c r="D15" s="1104"/>
      <c r="E15" s="95"/>
      <c r="F15" s="378"/>
      <c r="G15" s="223">
        <f t="shared" si="0"/>
        <v>0</v>
      </c>
      <c r="H15" s="96"/>
      <c r="I15" s="96"/>
      <c r="J15" s="15"/>
      <c r="L15" s="1"/>
    </row>
    <row r="16" spans="1:12">
      <c r="A16" s="10"/>
      <c r="B16" s="1104" t="s">
        <v>13</v>
      </c>
      <c r="C16" s="1104"/>
      <c r="D16" s="1104"/>
      <c r="E16" s="39"/>
      <c r="F16" s="378"/>
      <c r="G16" s="223">
        <f t="shared" si="0"/>
        <v>0</v>
      </c>
      <c r="H16" s="96"/>
      <c r="I16" s="96"/>
      <c r="J16" s="15"/>
    </row>
    <row r="17" spans="1:12">
      <c r="A17" s="10"/>
      <c r="B17" s="1104" t="s">
        <v>89</v>
      </c>
      <c r="C17" s="1104"/>
      <c r="D17" s="1104"/>
      <c r="E17" s="39"/>
      <c r="F17" s="378"/>
      <c r="G17" s="223">
        <f t="shared" si="0"/>
        <v>0</v>
      </c>
      <c r="H17" s="96"/>
      <c r="I17" s="96"/>
      <c r="J17" s="15"/>
      <c r="L17" s="1"/>
    </row>
    <row r="18" spans="1:12">
      <c r="A18" s="10"/>
      <c r="B18" s="1110" t="s">
        <v>171</v>
      </c>
      <c r="C18" s="1110"/>
      <c r="D18" s="1110"/>
      <c r="E18" s="39"/>
      <c r="F18" s="378"/>
      <c r="G18" s="223">
        <f t="shared" si="0"/>
        <v>0</v>
      </c>
      <c r="H18" s="96"/>
      <c r="I18" s="96"/>
      <c r="J18" s="15"/>
      <c r="L18" s="1"/>
    </row>
    <row r="19" spans="1:12">
      <c r="A19" s="10"/>
      <c r="B19" s="1104" t="s">
        <v>173</v>
      </c>
      <c r="C19" s="1104"/>
      <c r="D19" s="1104"/>
      <c r="E19" s="39"/>
      <c r="F19" s="96"/>
      <c r="G19" s="223">
        <f t="shared" si="0"/>
        <v>0</v>
      </c>
      <c r="H19" s="96"/>
      <c r="I19" s="96"/>
      <c r="J19" s="15"/>
      <c r="L19" s="542"/>
    </row>
    <row r="20" spans="1:12">
      <c r="A20" s="10"/>
      <c r="B20" s="1104" t="s">
        <v>12</v>
      </c>
      <c r="C20" s="1104"/>
      <c r="D20" s="1104"/>
      <c r="E20" s="39"/>
      <c r="F20" s="96"/>
      <c r="G20" s="223">
        <f t="shared" si="0"/>
        <v>0</v>
      </c>
      <c r="H20" s="96"/>
      <c r="I20" s="96"/>
      <c r="J20" s="15"/>
      <c r="L20" s="1"/>
    </row>
    <row r="21" spans="1:12">
      <c r="A21" s="10"/>
      <c r="B21" s="1104" t="s">
        <v>169</v>
      </c>
      <c r="C21" s="1104"/>
      <c r="D21" s="1104"/>
      <c r="E21" s="39"/>
      <c r="F21" s="96"/>
      <c r="G21" s="223">
        <f t="shared" si="0"/>
        <v>0</v>
      </c>
      <c r="H21" s="96"/>
      <c r="I21" s="96"/>
      <c r="J21" s="15"/>
      <c r="L21" s="542"/>
    </row>
    <row r="22" spans="1:12">
      <c r="A22" s="10"/>
      <c r="B22" s="1104" t="s">
        <v>138</v>
      </c>
      <c r="C22" s="1104"/>
      <c r="D22" s="1104"/>
      <c r="E22" s="39"/>
      <c r="F22" s="96"/>
      <c r="G22" s="223">
        <f t="shared" si="0"/>
        <v>0</v>
      </c>
      <c r="H22" s="96"/>
      <c r="I22" s="96"/>
      <c r="J22" s="15"/>
      <c r="L22" s="542"/>
    </row>
    <row r="23" spans="1:12">
      <c r="A23" s="10"/>
      <c r="B23" s="1104" t="s">
        <v>90</v>
      </c>
      <c r="C23" s="1104"/>
      <c r="D23" s="1104"/>
      <c r="E23" s="39"/>
      <c r="F23" s="96"/>
      <c r="G23" s="223">
        <f t="shared" si="0"/>
        <v>0</v>
      </c>
      <c r="H23" s="96"/>
      <c r="I23" s="96"/>
      <c r="J23" s="15"/>
    </row>
    <row r="24" spans="1:12">
      <c r="A24" s="10"/>
      <c r="B24" s="1104" t="s">
        <v>88</v>
      </c>
      <c r="C24" s="1104"/>
      <c r="D24" s="1104"/>
      <c r="E24" s="39"/>
      <c r="F24" s="96"/>
      <c r="G24" s="223">
        <f t="shared" si="0"/>
        <v>0</v>
      </c>
      <c r="H24" s="96"/>
      <c r="I24" s="96"/>
      <c r="J24" s="15"/>
      <c r="L24" s="542"/>
    </row>
    <row r="25" spans="1:12">
      <c r="A25" s="10"/>
      <c r="B25" s="1113" t="s">
        <v>97</v>
      </c>
      <c r="C25" s="1113"/>
      <c r="D25" s="1113"/>
      <c r="E25" s="39"/>
      <c r="F25" s="96"/>
      <c r="G25" s="223">
        <f t="shared" si="0"/>
        <v>0</v>
      </c>
      <c r="H25" s="96"/>
      <c r="I25" s="96"/>
      <c r="J25" s="15"/>
      <c r="L25" s="542"/>
    </row>
    <row r="26" spans="1:12">
      <c r="A26" s="10"/>
      <c r="B26" s="999"/>
      <c r="C26" s="999"/>
      <c r="D26" s="999"/>
      <c r="E26" s="39"/>
      <c r="F26" s="96"/>
      <c r="G26" s="223">
        <f t="shared" si="0"/>
        <v>0</v>
      </c>
      <c r="H26" s="96"/>
      <c r="I26" s="96"/>
      <c r="J26" s="15"/>
      <c r="L26" s="542"/>
    </row>
    <row r="27" spans="1:12">
      <c r="A27" s="10"/>
      <c r="B27" s="999"/>
      <c r="C27" s="999"/>
      <c r="D27" s="999"/>
      <c r="E27" s="39"/>
      <c r="F27" s="96"/>
      <c r="G27" s="223">
        <f t="shared" si="0"/>
        <v>0</v>
      </c>
      <c r="H27" s="96"/>
      <c r="I27" s="96"/>
      <c r="J27" s="15"/>
      <c r="L27" s="542"/>
    </row>
    <row r="28" spans="1:12">
      <c r="A28" s="10"/>
      <c r="B28" s="999"/>
      <c r="C28" s="999"/>
      <c r="D28" s="999"/>
      <c r="E28" s="39"/>
      <c r="F28" s="96"/>
      <c r="G28" s="223">
        <f t="shared" si="0"/>
        <v>0</v>
      </c>
      <c r="H28" s="96"/>
      <c r="I28" s="96"/>
      <c r="J28" s="15"/>
      <c r="L28" s="542"/>
    </row>
    <row r="29" spans="1:12" ht="12" customHeight="1">
      <c r="A29" s="10"/>
      <c r="B29" s="1102"/>
      <c r="C29" s="1102"/>
      <c r="D29" s="1102"/>
      <c r="E29" s="39"/>
      <c r="F29" s="96"/>
      <c r="G29" s="223">
        <f t="shared" si="0"/>
        <v>0</v>
      </c>
      <c r="H29" s="96"/>
      <c r="I29" s="96"/>
      <c r="J29" s="15"/>
      <c r="L29" s="542"/>
    </row>
    <row r="30" spans="1:12" ht="12" customHeight="1">
      <c r="A30" s="10"/>
      <c r="B30" s="1057"/>
      <c r="C30" s="1057"/>
      <c r="D30" s="1057"/>
      <c r="E30" s="77"/>
      <c r="F30" s="97"/>
      <c r="G30" s="223">
        <f t="shared" si="0"/>
        <v>0</v>
      </c>
      <c r="H30" s="97"/>
      <c r="I30" s="97"/>
      <c r="J30" s="15"/>
      <c r="L30" s="542"/>
    </row>
    <row r="31" spans="1:12">
      <c r="A31" s="10"/>
      <c r="B31" s="998" t="s">
        <v>100</v>
      </c>
      <c r="C31" s="998"/>
      <c r="D31" s="998"/>
      <c r="E31" s="219" t="s">
        <v>10</v>
      </c>
      <c r="F31" s="99">
        <f>SUM(F13:F30)</f>
        <v>0</v>
      </c>
      <c r="G31" s="99">
        <f>SUM(G13:G30)</f>
        <v>0</v>
      </c>
      <c r="H31" s="99">
        <f>SUM(H13:H30)</f>
        <v>0</v>
      </c>
      <c r="I31" s="99">
        <f>SUM(I13:I30)</f>
        <v>0</v>
      </c>
      <c r="J31" s="15"/>
      <c r="L31" s="542"/>
    </row>
    <row r="32" spans="1:12">
      <c r="A32" s="10"/>
      <c r="B32" s="1101" t="s">
        <v>299</v>
      </c>
      <c r="C32" s="1102"/>
      <c r="D32" s="1102"/>
      <c r="E32" s="101"/>
      <c r="F32" s="93"/>
      <c r="G32" s="223"/>
      <c r="H32" s="93"/>
      <c r="I32" s="93"/>
      <c r="J32" s="15"/>
      <c r="L32" s="542"/>
    </row>
    <row r="33" spans="1:14">
      <c r="A33" s="10"/>
      <c r="B33" s="1100" t="s">
        <v>94</v>
      </c>
      <c r="C33" s="1100"/>
      <c r="D33" s="1100"/>
      <c r="E33" s="101"/>
      <c r="F33" s="93"/>
      <c r="G33" s="223">
        <f t="shared" ref="G33:G49" si="1">F33</f>
        <v>0</v>
      </c>
      <c r="H33" s="93"/>
      <c r="I33" s="93"/>
      <c r="J33" s="15"/>
      <c r="L33" s="1"/>
    </row>
    <row r="34" spans="1:14">
      <c r="A34" s="10"/>
      <c r="B34" s="1100" t="s">
        <v>173</v>
      </c>
      <c r="C34" s="1100"/>
      <c r="D34" s="1100"/>
      <c r="E34" s="39"/>
      <c r="F34" s="96"/>
      <c r="G34" s="223">
        <f t="shared" si="1"/>
        <v>0</v>
      </c>
      <c r="H34" s="96"/>
      <c r="I34" s="96"/>
      <c r="J34" s="15"/>
      <c r="L34" s="1"/>
    </row>
    <row r="35" spans="1:14">
      <c r="A35" s="10"/>
      <c r="B35" s="1100" t="s">
        <v>95</v>
      </c>
      <c r="C35" s="1100"/>
      <c r="D35" s="1100"/>
      <c r="E35" s="39"/>
      <c r="F35" s="96"/>
      <c r="G35" s="223">
        <f t="shared" si="1"/>
        <v>0</v>
      </c>
      <c r="H35" s="96"/>
      <c r="I35" s="96"/>
      <c r="J35" s="15"/>
      <c r="L35" s="542"/>
    </row>
    <row r="36" spans="1:14">
      <c r="A36" s="10"/>
      <c r="B36" s="1104" t="s">
        <v>96</v>
      </c>
      <c r="C36" s="1104"/>
      <c r="D36" s="1107"/>
      <c r="E36" s="39"/>
      <c r="F36" s="96"/>
      <c r="G36" s="223">
        <f t="shared" si="1"/>
        <v>0</v>
      </c>
      <c r="H36" s="96"/>
      <c r="I36" s="96"/>
      <c r="J36" s="15"/>
      <c r="L36" s="542"/>
      <c r="M36" s="590"/>
      <c r="N36" s="590"/>
    </row>
    <row r="37" spans="1:14">
      <c r="A37" s="10"/>
      <c r="B37" s="1104" t="s">
        <v>216</v>
      </c>
      <c r="C37" s="1104"/>
      <c r="D37" s="1107"/>
      <c r="E37" s="39"/>
      <c r="F37" s="96"/>
      <c r="G37" s="223">
        <f t="shared" si="1"/>
        <v>0</v>
      </c>
      <c r="H37" s="96"/>
      <c r="I37" s="96"/>
      <c r="J37" s="15"/>
      <c r="L37" s="542"/>
      <c r="M37" s="21"/>
      <c r="N37" s="21"/>
    </row>
    <row r="38" spans="1:14">
      <c r="A38" s="10"/>
      <c r="B38" s="1104" t="s">
        <v>54</v>
      </c>
      <c r="C38" s="1104"/>
      <c r="D38" s="1107"/>
      <c r="E38" s="102"/>
      <c r="F38" s="96"/>
      <c r="G38" s="223">
        <f t="shared" si="1"/>
        <v>0</v>
      </c>
      <c r="H38" s="96"/>
      <c r="I38" s="96"/>
      <c r="J38" s="15"/>
      <c r="L38" s="545"/>
    </row>
    <row r="39" spans="1:14">
      <c r="A39" s="10"/>
      <c r="B39" s="1104" t="s">
        <v>11</v>
      </c>
      <c r="C39" s="1104"/>
      <c r="D39" s="1107"/>
      <c r="E39" s="102"/>
      <c r="F39" s="96"/>
      <c r="G39" s="223">
        <f t="shared" si="1"/>
        <v>0</v>
      </c>
      <c r="H39" s="96"/>
      <c r="I39" s="96"/>
      <c r="J39" s="15"/>
    </row>
    <row r="40" spans="1:14">
      <c r="A40" s="10"/>
      <c r="B40" s="1104" t="s">
        <v>92</v>
      </c>
      <c r="C40" s="1104"/>
      <c r="D40" s="1107"/>
      <c r="E40" s="103"/>
      <c r="F40" s="104"/>
      <c r="G40" s="223">
        <f t="shared" si="1"/>
        <v>0</v>
      </c>
      <c r="H40" s="104"/>
      <c r="I40" s="104"/>
      <c r="J40" s="15"/>
      <c r="L40" s="542"/>
    </row>
    <row r="41" spans="1:14">
      <c r="A41" s="10"/>
      <c r="B41" s="1104" t="s">
        <v>71</v>
      </c>
      <c r="C41" s="1104"/>
      <c r="D41" s="1107"/>
      <c r="E41" s="103"/>
      <c r="F41" s="104"/>
      <c r="G41" s="223">
        <f t="shared" si="1"/>
        <v>0</v>
      </c>
      <c r="H41" s="104"/>
      <c r="I41" s="104"/>
      <c r="J41" s="15"/>
      <c r="L41" s="542"/>
    </row>
    <row r="42" spans="1:14">
      <c r="A42" s="10"/>
      <c r="B42" s="1104" t="s">
        <v>93</v>
      </c>
      <c r="C42" s="1104"/>
      <c r="D42" s="1107"/>
      <c r="E42" s="103"/>
      <c r="F42" s="104"/>
      <c r="G42" s="223">
        <f t="shared" si="1"/>
        <v>0</v>
      </c>
      <c r="H42" s="104"/>
      <c r="I42" s="104"/>
      <c r="J42" s="15"/>
      <c r="L42" s="542"/>
    </row>
    <row r="43" spans="1:14">
      <c r="A43" s="10"/>
      <c r="B43" s="1104" t="s">
        <v>172</v>
      </c>
      <c r="C43" s="1105"/>
      <c r="D43" s="1106"/>
      <c r="E43" s="103"/>
      <c r="F43" s="104"/>
      <c r="G43" s="223">
        <f t="shared" si="1"/>
        <v>0</v>
      </c>
      <c r="H43" s="104"/>
      <c r="I43" s="104"/>
      <c r="J43" s="15"/>
      <c r="L43" s="749"/>
    </row>
    <row r="44" spans="1:14">
      <c r="A44" s="10"/>
      <c r="B44" s="1104" t="s">
        <v>97</v>
      </c>
      <c r="C44" s="1104"/>
      <c r="D44" s="1107"/>
      <c r="E44" s="103"/>
      <c r="F44" s="104"/>
      <c r="G44" s="223">
        <f t="shared" si="1"/>
        <v>0</v>
      </c>
      <c r="H44" s="104"/>
      <c r="I44" s="104"/>
      <c r="J44" s="15"/>
      <c r="L44" s="748"/>
    </row>
    <row r="45" spans="1:14">
      <c r="A45" s="10"/>
      <c r="B45" s="1102"/>
      <c r="C45" s="1102"/>
      <c r="D45" s="1102"/>
      <c r="E45" s="103"/>
      <c r="F45" s="104"/>
      <c r="G45" s="223">
        <f t="shared" si="1"/>
        <v>0</v>
      </c>
      <c r="H45" s="104"/>
      <c r="I45" s="104"/>
      <c r="J45" s="15"/>
      <c r="L45" s="748"/>
    </row>
    <row r="46" spans="1:14">
      <c r="A46" s="10"/>
      <c r="B46" s="1102"/>
      <c r="C46" s="1102"/>
      <c r="D46" s="1102"/>
      <c r="E46" s="103"/>
      <c r="F46" s="104"/>
      <c r="G46" s="223">
        <f t="shared" si="1"/>
        <v>0</v>
      </c>
      <c r="H46" s="104"/>
      <c r="I46" s="104"/>
      <c r="J46" s="15"/>
      <c r="L46" s="748"/>
    </row>
    <row r="47" spans="1:14" ht="12" customHeight="1">
      <c r="A47" s="10"/>
      <c r="B47" s="1102"/>
      <c r="C47" s="1102"/>
      <c r="D47" s="1102"/>
      <c r="E47" s="102"/>
      <c r="F47" s="104"/>
      <c r="G47" s="223">
        <f t="shared" si="1"/>
        <v>0</v>
      </c>
      <c r="H47" s="104"/>
      <c r="I47" s="104"/>
      <c r="J47" s="15"/>
      <c r="L47" s="748"/>
    </row>
    <row r="48" spans="1:14" ht="12" customHeight="1">
      <c r="A48" s="10"/>
      <c r="B48" s="1102"/>
      <c r="C48" s="1102"/>
      <c r="D48" s="1102"/>
      <c r="E48" s="102"/>
      <c r="F48" s="104"/>
      <c r="G48" s="223">
        <f t="shared" si="1"/>
        <v>0</v>
      </c>
      <c r="H48" s="104"/>
      <c r="I48" s="104"/>
      <c r="J48" s="15"/>
      <c r="L48" s="542"/>
    </row>
    <row r="49" spans="1:59" ht="12" customHeight="1">
      <c r="A49" s="10"/>
      <c r="B49" s="1057"/>
      <c r="C49" s="1057"/>
      <c r="D49" s="1057"/>
      <c r="E49" s="170"/>
      <c r="F49" s="171"/>
      <c r="G49" s="223">
        <f t="shared" si="1"/>
        <v>0</v>
      </c>
      <c r="H49" s="171"/>
      <c r="I49" s="171"/>
      <c r="J49" s="15"/>
      <c r="L49" s="542"/>
    </row>
    <row r="50" spans="1:59">
      <c r="A50" s="10"/>
      <c r="B50" s="998" t="s">
        <v>99</v>
      </c>
      <c r="C50" s="998"/>
      <c r="D50" s="998"/>
      <c r="E50" s="219" t="s">
        <v>10</v>
      </c>
      <c r="F50" s="174">
        <f>SUM(F33:F49)</f>
        <v>0</v>
      </c>
      <c r="G50" s="174">
        <f>SUM(G33:G49)</f>
        <v>0</v>
      </c>
      <c r="H50" s="174">
        <f>SUM(H33:H49)</f>
        <v>0</v>
      </c>
      <c r="I50" s="174">
        <f>SUM(I33:I49)</f>
        <v>0</v>
      </c>
      <c r="J50" s="15"/>
      <c r="L50" s="542"/>
    </row>
    <row r="51" spans="1:59">
      <c r="A51" s="10"/>
      <c r="B51" s="1031" t="s">
        <v>73</v>
      </c>
      <c r="C51" s="1031"/>
      <c r="D51" s="1031"/>
      <c r="E51" s="92" t="s">
        <v>10</v>
      </c>
      <c r="F51" s="93">
        <f>+F31+F50</f>
        <v>0</v>
      </c>
      <c r="G51" s="93">
        <f>+G31+G50</f>
        <v>0</v>
      </c>
      <c r="H51" s="93">
        <f>+H31+H50</f>
        <v>0</v>
      </c>
      <c r="I51" s="93">
        <f>+I31+I50</f>
        <v>0</v>
      </c>
      <c r="J51" s="15"/>
      <c r="L51" s="542"/>
    </row>
    <row r="52" spans="1:59">
      <c r="A52" s="10"/>
      <c r="B52" s="116" t="s">
        <v>77</v>
      </c>
      <c r="C52" s="116"/>
      <c r="D52" s="116"/>
      <c r="E52" s="95" t="s">
        <v>10</v>
      </c>
      <c r="F52" s="96">
        <f>+F9+F51</f>
        <v>0</v>
      </c>
      <c r="G52" s="96">
        <f>+G9+G51</f>
        <v>0</v>
      </c>
      <c r="H52" s="96">
        <f>+H9+H51</f>
        <v>0</v>
      </c>
      <c r="I52" s="96">
        <f>+I9+I51</f>
        <v>0</v>
      </c>
      <c r="J52" s="15"/>
      <c r="L52" s="542"/>
    </row>
    <row r="53" spans="1:59">
      <c r="A53" s="24"/>
      <c r="B53" s="113" t="s">
        <v>78</v>
      </c>
      <c r="C53" s="113"/>
      <c r="D53" s="114"/>
      <c r="E53" s="112" t="s">
        <v>10</v>
      </c>
      <c r="F53" s="111">
        <f>+F10+F51</f>
        <v>0</v>
      </c>
      <c r="G53" s="313" t="s">
        <v>180</v>
      </c>
      <c r="H53" s="111">
        <f>+H10+H51</f>
        <v>0</v>
      </c>
      <c r="I53" s="111">
        <f>+I10+I51</f>
        <v>0</v>
      </c>
      <c r="J53" s="117"/>
      <c r="K53" s="19"/>
      <c r="L53" s="218"/>
    </row>
    <row r="54" spans="1:59" ht="23.25" customHeight="1">
      <c r="A54" s="10"/>
      <c r="B54" s="1111" t="s">
        <v>318</v>
      </c>
      <c r="C54" s="1112"/>
      <c r="D54" s="1112"/>
      <c r="E54" s="1112"/>
      <c r="F54" s="1112"/>
      <c r="G54" s="1112"/>
      <c r="H54" s="1112"/>
      <c r="I54" s="1112"/>
      <c r="J54" s="15"/>
      <c r="K54" s="19"/>
      <c r="L54" s="218"/>
    </row>
    <row r="55" spans="1:59" ht="24.75" customHeight="1">
      <c r="A55" s="10"/>
      <c r="B55" s="1108" t="s">
        <v>319</v>
      </c>
      <c r="C55" s="1109"/>
      <c r="D55" s="1109"/>
      <c r="E55" s="1109"/>
      <c r="F55" s="1109"/>
      <c r="G55" s="1109"/>
      <c r="H55" s="1109"/>
      <c r="I55" s="1109"/>
      <c r="J55" s="15"/>
      <c r="K55" s="19"/>
      <c r="L55" s="13"/>
    </row>
    <row r="56" spans="1:59" ht="12.75" customHeight="1">
      <c r="A56" s="10"/>
      <c r="B56" s="1108" t="s">
        <v>441</v>
      </c>
      <c r="C56" s="1109"/>
      <c r="D56" s="1109"/>
      <c r="E56" s="1109"/>
      <c r="F56" s="1109"/>
      <c r="G56" s="1109"/>
      <c r="H56" s="1109"/>
      <c r="I56" s="1109"/>
      <c r="J56" s="15"/>
      <c r="K56" s="19"/>
      <c r="L56" s="13"/>
    </row>
    <row r="57" spans="1:59">
      <c r="A57" s="1035" t="s">
        <v>14</v>
      </c>
      <c r="B57" s="1036"/>
      <c r="C57" s="1036"/>
      <c r="D57" s="1036"/>
      <c r="E57" s="1036"/>
      <c r="F57" s="1036"/>
      <c r="G57" s="1036"/>
      <c r="H57" s="1036"/>
      <c r="I57" s="1036"/>
      <c r="J57" s="26"/>
      <c r="K57" s="19"/>
      <c r="L57" s="13"/>
    </row>
    <row r="58" spans="1:59" ht="24" customHeight="1">
      <c r="A58" s="24"/>
      <c r="B58" s="1034"/>
      <c r="C58" s="1022"/>
      <c r="D58" s="1022"/>
      <c r="E58" s="1022"/>
      <c r="F58" s="1022"/>
      <c r="G58" s="1022"/>
      <c r="H58" s="1022"/>
      <c r="I58" s="1022"/>
      <c r="J58" s="25"/>
      <c r="K58" s="19"/>
      <c r="L58" s="13"/>
    </row>
    <row r="59" spans="1:59">
      <c r="A59" s="13"/>
      <c r="B59" s="13"/>
      <c r="C59" s="13"/>
      <c r="D59" s="13"/>
      <c r="E59" s="14"/>
      <c r="F59" s="66"/>
      <c r="G59" s="66"/>
      <c r="H59" s="66"/>
      <c r="I59" s="66"/>
      <c r="J59" s="13"/>
      <c r="K59" s="50"/>
      <c r="L59" s="21"/>
    </row>
    <row r="60" spans="1:59">
      <c r="A60" s="13"/>
      <c r="G60" s="66"/>
      <c r="H60" s="66"/>
      <c r="I60" s="66"/>
      <c r="J60" s="13"/>
      <c r="K60" s="50"/>
      <c r="L60" s="21"/>
    </row>
    <row r="61" spans="1:59" ht="21.75" customHeight="1"/>
    <row r="63" spans="1:59" ht="12.75" customHeight="1" thickBot="1"/>
    <row r="64" spans="1:59" ht="12.75" customHeight="1">
      <c r="N64" s="895"/>
      <c r="O64" s="1090" t="s">
        <v>82</v>
      </c>
      <c r="P64" s="1090" t="s">
        <v>118</v>
      </c>
      <c r="Q64" s="1095"/>
      <c r="R64" s="1095" t="s">
        <v>293</v>
      </c>
      <c r="S64" s="1087" t="s">
        <v>139</v>
      </c>
      <c r="T64" s="1087" t="s">
        <v>91</v>
      </c>
      <c r="U64" s="1087" t="s">
        <v>170</v>
      </c>
      <c r="V64" s="1087" t="s">
        <v>13</v>
      </c>
      <c r="W64" s="1087" t="s">
        <v>89</v>
      </c>
      <c r="X64" s="1096" t="s">
        <v>171</v>
      </c>
      <c r="Y64" s="1087" t="s">
        <v>173</v>
      </c>
      <c r="Z64" s="1087" t="s">
        <v>12</v>
      </c>
      <c r="AA64" s="1087" t="s">
        <v>169</v>
      </c>
      <c r="AB64" s="1087" t="s">
        <v>138</v>
      </c>
      <c r="AC64" s="1087" t="s">
        <v>90</v>
      </c>
      <c r="AD64" s="1087" t="s">
        <v>88</v>
      </c>
      <c r="AE64" s="1087" t="s">
        <v>97</v>
      </c>
      <c r="AF64" s="1090"/>
      <c r="AG64" s="1090"/>
      <c r="AH64" s="1090"/>
      <c r="AI64" s="1090"/>
      <c r="AJ64" s="1081"/>
      <c r="AK64" s="1083" t="s">
        <v>100</v>
      </c>
      <c r="AL64" s="1095" t="s">
        <v>299</v>
      </c>
      <c r="AM64" s="1087" t="s">
        <v>94</v>
      </c>
      <c r="AN64" s="1087" t="s">
        <v>173</v>
      </c>
      <c r="AO64" s="1087" t="s">
        <v>95</v>
      </c>
      <c r="AP64" s="1087" t="s">
        <v>96</v>
      </c>
      <c r="AQ64" s="1087" t="s">
        <v>216</v>
      </c>
      <c r="AR64" s="1087" t="s">
        <v>54</v>
      </c>
      <c r="AS64" s="1087" t="s">
        <v>11</v>
      </c>
      <c r="AT64" s="1087" t="s">
        <v>92</v>
      </c>
      <c r="AU64" s="1087" t="s">
        <v>71</v>
      </c>
      <c r="AV64" s="1087" t="s">
        <v>93</v>
      </c>
      <c r="AW64" s="1087" t="s">
        <v>172</v>
      </c>
      <c r="AX64" s="1087" t="s">
        <v>97</v>
      </c>
      <c r="AY64" s="1090"/>
      <c r="AZ64" s="1090"/>
      <c r="BA64" s="1090"/>
      <c r="BB64" s="1090"/>
      <c r="BC64" s="1081"/>
      <c r="BD64" s="1083" t="s">
        <v>99</v>
      </c>
      <c r="BE64" s="1085" t="s">
        <v>73</v>
      </c>
      <c r="BF64" s="896" t="s">
        <v>77</v>
      </c>
      <c r="BG64" s="897" t="s">
        <v>78</v>
      </c>
    </row>
    <row r="65" spans="14:59">
      <c r="N65" s="898"/>
      <c r="O65" s="1098"/>
      <c r="P65" s="1098"/>
      <c r="Q65" s="1099"/>
      <c r="R65" s="1098"/>
      <c r="S65" s="1088"/>
      <c r="T65" s="1088"/>
      <c r="U65" s="1088"/>
      <c r="V65" s="1088"/>
      <c r="W65" s="1088"/>
      <c r="X65" s="1097"/>
      <c r="Y65" s="1088"/>
      <c r="Z65" s="1088"/>
      <c r="AA65" s="1088"/>
      <c r="AB65" s="1088"/>
      <c r="AC65" s="1088"/>
      <c r="AD65" s="1088"/>
      <c r="AE65" s="1088"/>
      <c r="AF65" s="1091"/>
      <c r="AG65" s="1091"/>
      <c r="AH65" s="1091"/>
      <c r="AI65" s="1091"/>
      <c r="AJ65" s="1082"/>
      <c r="AK65" s="1084"/>
      <c r="AL65" s="1091"/>
      <c r="AM65" s="1094"/>
      <c r="AN65" s="1094"/>
      <c r="AO65" s="1094"/>
      <c r="AP65" s="1088"/>
      <c r="AQ65" s="1088"/>
      <c r="AR65" s="1088"/>
      <c r="AS65" s="1088"/>
      <c r="AT65" s="1088"/>
      <c r="AU65" s="1088"/>
      <c r="AV65" s="1088"/>
      <c r="AW65" s="1092"/>
      <c r="AX65" s="1088"/>
      <c r="AY65" s="1091"/>
      <c r="AZ65" s="1091"/>
      <c r="BA65" s="1091"/>
      <c r="BB65" s="1091"/>
      <c r="BC65" s="1082"/>
      <c r="BD65" s="1084"/>
      <c r="BE65" s="1086"/>
      <c r="BF65" s="899"/>
      <c r="BG65" s="900"/>
    </row>
    <row r="66" spans="14:59">
      <c r="N66" s="898"/>
      <c r="O66" s="1098"/>
      <c r="P66" s="1098"/>
      <c r="Q66" s="1099"/>
      <c r="R66" s="1098"/>
      <c r="S66" s="1088"/>
      <c r="T66" s="1088"/>
      <c r="U66" s="1088"/>
      <c r="V66" s="1088"/>
      <c r="W66" s="1088"/>
      <c r="X66" s="1097"/>
      <c r="Y66" s="1088"/>
      <c r="Z66" s="1088"/>
      <c r="AA66" s="1088"/>
      <c r="AB66" s="1088"/>
      <c r="AC66" s="1088"/>
      <c r="AD66" s="1088"/>
      <c r="AE66" s="1088"/>
      <c r="AF66" s="1091"/>
      <c r="AG66" s="1091"/>
      <c r="AH66" s="1091"/>
      <c r="AI66" s="1091"/>
      <c r="AJ66" s="1082"/>
      <c r="AK66" s="1084"/>
      <c r="AL66" s="1091"/>
      <c r="AM66" s="1094"/>
      <c r="AN66" s="1094"/>
      <c r="AO66" s="1094"/>
      <c r="AP66" s="1089"/>
      <c r="AQ66" s="1089"/>
      <c r="AR66" s="1089"/>
      <c r="AS66" s="1089"/>
      <c r="AT66" s="1089"/>
      <c r="AU66" s="1089"/>
      <c r="AV66" s="1089"/>
      <c r="AW66" s="1093"/>
      <c r="AX66" s="1089"/>
      <c r="AY66" s="1091"/>
      <c r="AZ66" s="1091"/>
      <c r="BA66" s="1091"/>
      <c r="BB66" s="1091"/>
      <c r="BC66" s="1082"/>
      <c r="BD66" s="1084"/>
      <c r="BE66" s="1086"/>
      <c r="BF66" s="899"/>
      <c r="BG66" s="900"/>
    </row>
    <row r="67" spans="14:59">
      <c r="N67" s="901" t="s">
        <v>5</v>
      </c>
      <c r="O67" s="902">
        <f>F9</f>
        <v>0</v>
      </c>
      <c r="P67" s="903">
        <f>F10</f>
        <v>0</v>
      </c>
      <c r="Q67" s="902">
        <f>F11</f>
        <v>0</v>
      </c>
      <c r="R67" s="903">
        <f>F12</f>
        <v>0</v>
      </c>
      <c r="S67" s="902">
        <f>F13</f>
        <v>0</v>
      </c>
      <c r="T67" s="903">
        <f>F14</f>
        <v>0</v>
      </c>
      <c r="U67" s="902">
        <f>F15</f>
        <v>0</v>
      </c>
      <c r="V67" s="903">
        <f>F16</f>
        <v>0</v>
      </c>
      <c r="W67" s="902">
        <f>F17</f>
        <v>0</v>
      </c>
      <c r="X67" s="903">
        <f>F18</f>
        <v>0</v>
      </c>
      <c r="Y67" s="902">
        <f>F19</f>
        <v>0</v>
      </c>
      <c r="Z67" s="903">
        <f>F20</f>
        <v>0</v>
      </c>
      <c r="AA67" s="902">
        <f>F21</f>
        <v>0</v>
      </c>
      <c r="AB67" s="903">
        <f>F22</f>
        <v>0</v>
      </c>
      <c r="AC67" s="902">
        <f>F23</f>
        <v>0</v>
      </c>
      <c r="AD67" s="903">
        <f>F24</f>
        <v>0</v>
      </c>
      <c r="AE67" s="902">
        <f>F25</f>
        <v>0</v>
      </c>
      <c r="AF67" s="903">
        <f>F26</f>
        <v>0</v>
      </c>
      <c r="AG67" s="902">
        <f>F27</f>
        <v>0</v>
      </c>
      <c r="AH67" s="903">
        <f>F28</f>
        <v>0</v>
      </c>
      <c r="AI67" s="902">
        <f>F29</f>
        <v>0</v>
      </c>
      <c r="AJ67" s="903">
        <f>F30</f>
        <v>0</v>
      </c>
      <c r="AK67" s="902">
        <f>F31</f>
        <v>0</v>
      </c>
      <c r="AL67" s="903">
        <f>F32</f>
        <v>0</v>
      </c>
      <c r="AM67" s="902">
        <f>F33</f>
        <v>0</v>
      </c>
      <c r="AN67" s="903">
        <f>F34</f>
        <v>0</v>
      </c>
      <c r="AO67" s="902">
        <f>F35</f>
        <v>0</v>
      </c>
      <c r="AP67" s="903">
        <f>F36</f>
        <v>0</v>
      </c>
      <c r="AQ67" s="902">
        <f>F37</f>
        <v>0</v>
      </c>
      <c r="AR67" s="903">
        <f>F38</f>
        <v>0</v>
      </c>
      <c r="AS67" s="902">
        <f>F39</f>
        <v>0</v>
      </c>
      <c r="AT67" s="903">
        <f>F40</f>
        <v>0</v>
      </c>
      <c r="AU67" s="902">
        <f>F41</f>
        <v>0</v>
      </c>
      <c r="AV67" s="903">
        <f>F42</f>
        <v>0</v>
      </c>
      <c r="AW67" s="902">
        <f>F43</f>
        <v>0</v>
      </c>
      <c r="AX67" s="903">
        <f>F44</f>
        <v>0</v>
      </c>
      <c r="AY67" s="902">
        <f>F45</f>
        <v>0</v>
      </c>
      <c r="AZ67" s="903">
        <f>F46</f>
        <v>0</v>
      </c>
      <c r="BA67" s="902">
        <f>F47</f>
        <v>0</v>
      </c>
      <c r="BB67" s="903">
        <f>F48</f>
        <v>0</v>
      </c>
      <c r="BC67" s="902">
        <f>F49</f>
        <v>0</v>
      </c>
      <c r="BD67" s="903">
        <f>F50</f>
        <v>0</v>
      </c>
      <c r="BE67" s="902">
        <f>F51</f>
        <v>0</v>
      </c>
      <c r="BF67" s="903">
        <f>F52</f>
        <v>0</v>
      </c>
      <c r="BG67" s="904">
        <f>F53</f>
        <v>0</v>
      </c>
    </row>
    <row r="68" spans="14:59" ht="12.75" customHeight="1">
      <c r="N68" s="905" t="s">
        <v>413</v>
      </c>
      <c r="O68" s="902">
        <f>G$9</f>
        <v>0</v>
      </c>
      <c r="P68" s="903" t="str">
        <f>G$10</f>
        <v>N/A</v>
      </c>
      <c r="Q68" s="902">
        <f>G$11</f>
        <v>0</v>
      </c>
      <c r="R68" s="903">
        <f>G$12</f>
        <v>0</v>
      </c>
      <c r="S68" s="902">
        <f>G$13</f>
        <v>0</v>
      </c>
      <c r="T68" s="903">
        <f>G$14</f>
        <v>0</v>
      </c>
      <c r="U68" s="902">
        <f>G$15</f>
        <v>0</v>
      </c>
      <c r="V68" s="903">
        <f>G$16</f>
        <v>0</v>
      </c>
      <c r="W68" s="902">
        <f>G$17</f>
        <v>0</v>
      </c>
      <c r="X68" s="903">
        <f>G$18</f>
        <v>0</v>
      </c>
      <c r="Y68" s="902">
        <f>G$19</f>
        <v>0</v>
      </c>
      <c r="Z68" s="903">
        <f>G$20</f>
        <v>0</v>
      </c>
      <c r="AA68" s="902">
        <f>G$21</f>
        <v>0</v>
      </c>
      <c r="AB68" s="903">
        <f>G$22</f>
        <v>0</v>
      </c>
      <c r="AC68" s="902">
        <f>G$23</f>
        <v>0</v>
      </c>
      <c r="AD68" s="903">
        <f>G$24</f>
        <v>0</v>
      </c>
      <c r="AE68" s="902">
        <f>G$25</f>
        <v>0</v>
      </c>
      <c r="AF68" s="903">
        <f>G$26</f>
        <v>0</v>
      </c>
      <c r="AG68" s="902">
        <f>G$27</f>
        <v>0</v>
      </c>
      <c r="AH68" s="903">
        <f>G$28</f>
        <v>0</v>
      </c>
      <c r="AI68" s="902">
        <f>G$29</f>
        <v>0</v>
      </c>
      <c r="AJ68" s="903">
        <f>G$30</f>
        <v>0</v>
      </c>
      <c r="AK68" s="902">
        <f>G$31</f>
        <v>0</v>
      </c>
      <c r="AL68" s="903">
        <f>G$32</f>
        <v>0</v>
      </c>
      <c r="AM68" s="902">
        <f>G$33</f>
        <v>0</v>
      </c>
      <c r="AN68" s="903">
        <f>G$34</f>
        <v>0</v>
      </c>
      <c r="AO68" s="902">
        <f>G$35</f>
        <v>0</v>
      </c>
      <c r="AP68" s="903">
        <f>G$36</f>
        <v>0</v>
      </c>
      <c r="AQ68" s="902">
        <f>G$37</f>
        <v>0</v>
      </c>
      <c r="AR68" s="903">
        <f>G$38</f>
        <v>0</v>
      </c>
      <c r="AS68" s="902">
        <f>G$39</f>
        <v>0</v>
      </c>
      <c r="AT68" s="903">
        <f>G$40</f>
        <v>0</v>
      </c>
      <c r="AU68" s="902">
        <f>G$41</f>
        <v>0</v>
      </c>
      <c r="AV68" s="903">
        <f>G$42</f>
        <v>0</v>
      </c>
      <c r="AW68" s="902">
        <f>G$43</f>
        <v>0</v>
      </c>
      <c r="AX68" s="903">
        <f>G$44</f>
        <v>0</v>
      </c>
      <c r="AY68" s="902">
        <f>G$45</f>
        <v>0</v>
      </c>
      <c r="AZ68" s="903">
        <f>G$46</f>
        <v>0</v>
      </c>
      <c r="BA68" s="902">
        <f>G$47</f>
        <v>0</v>
      </c>
      <c r="BB68" s="903">
        <f>G$48</f>
        <v>0</v>
      </c>
      <c r="BC68" s="902">
        <f>G$49</f>
        <v>0</v>
      </c>
      <c r="BD68" s="903">
        <f>G$50</f>
        <v>0</v>
      </c>
      <c r="BE68" s="902">
        <f>G$51</f>
        <v>0</v>
      </c>
      <c r="BF68" s="903">
        <f>G$52</f>
        <v>0</v>
      </c>
      <c r="BG68" s="904"/>
    </row>
    <row r="69" spans="14:59" ht="12.75" customHeight="1">
      <c r="N69" s="901" t="s">
        <v>6</v>
      </c>
      <c r="O69" s="902">
        <f>H$9</f>
        <v>0</v>
      </c>
      <c r="P69" s="903">
        <f>H$10</f>
        <v>0</v>
      </c>
      <c r="Q69" s="902">
        <f>H$11</f>
        <v>0</v>
      </c>
      <c r="R69" s="903">
        <f>H$12</f>
        <v>0</v>
      </c>
      <c r="S69" s="902">
        <f>H$13</f>
        <v>0</v>
      </c>
      <c r="T69" s="903">
        <f>H$14</f>
        <v>0</v>
      </c>
      <c r="U69" s="902">
        <f>H$15</f>
        <v>0</v>
      </c>
      <c r="V69" s="903">
        <f>H$16</f>
        <v>0</v>
      </c>
      <c r="W69" s="902">
        <f>H$17</f>
        <v>0</v>
      </c>
      <c r="X69" s="903">
        <f>H$18</f>
        <v>0</v>
      </c>
      <c r="Y69" s="902">
        <f>H$19</f>
        <v>0</v>
      </c>
      <c r="Z69" s="903">
        <f>H$20</f>
        <v>0</v>
      </c>
      <c r="AA69" s="902">
        <f>H$21</f>
        <v>0</v>
      </c>
      <c r="AB69" s="903">
        <f>H$22</f>
        <v>0</v>
      </c>
      <c r="AC69" s="902">
        <f>H$23</f>
        <v>0</v>
      </c>
      <c r="AD69" s="903">
        <f>H$24</f>
        <v>0</v>
      </c>
      <c r="AE69" s="902">
        <f>H$25</f>
        <v>0</v>
      </c>
      <c r="AF69" s="903">
        <f>H$26</f>
        <v>0</v>
      </c>
      <c r="AG69" s="902">
        <f>H$27</f>
        <v>0</v>
      </c>
      <c r="AH69" s="903">
        <f>H$28</f>
        <v>0</v>
      </c>
      <c r="AI69" s="902">
        <f>H$29</f>
        <v>0</v>
      </c>
      <c r="AJ69" s="903">
        <f>H$30</f>
        <v>0</v>
      </c>
      <c r="AK69" s="902">
        <f>H$31</f>
        <v>0</v>
      </c>
      <c r="AL69" s="903">
        <f>H$32</f>
        <v>0</v>
      </c>
      <c r="AM69" s="902">
        <f>H$33</f>
        <v>0</v>
      </c>
      <c r="AN69" s="903">
        <f>H$34</f>
        <v>0</v>
      </c>
      <c r="AO69" s="902">
        <f>H$35</f>
        <v>0</v>
      </c>
      <c r="AP69" s="903">
        <f>H$36</f>
        <v>0</v>
      </c>
      <c r="AQ69" s="902">
        <f>H$37</f>
        <v>0</v>
      </c>
      <c r="AR69" s="903">
        <f>H$38</f>
        <v>0</v>
      </c>
      <c r="AS69" s="902">
        <f>H$39</f>
        <v>0</v>
      </c>
      <c r="AT69" s="903">
        <f>H$40</f>
        <v>0</v>
      </c>
      <c r="AU69" s="902">
        <f>H$41</f>
        <v>0</v>
      </c>
      <c r="AV69" s="903">
        <f>H$42</f>
        <v>0</v>
      </c>
      <c r="AW69" s="902">
        <f>H$43</f>
        <v>0</v>
      </c>
      <c r="AX69" s="903">
        <f>H$44</f>
        <v>0</v>
      </c>
      <c r="AY69" s="902">
        <f>H$45</f>
        <v>0</v>
      </c>
      <c r="AZ69" s="903">
        <f>H$46</f>
        <v>0</v>
      </c>
      <c r="BA69" s="902">
        <f>H$47</f>
        <v>0</v>
      </c>
      <c r="BB69" s="903">
        <f>H$48</f>
        <v>0</v>
      </c>
      <c r="BC69" s="902">
        <f>H$49</f>
        <v>0</v>
      </c>
      <c r="BD69" s="903">
        <f>H$50</f>
        <v>0</v>
      </c>
      <c r="BE69" s="902">
        <f>H$51</f>
        <v>0</v>
      </c>
      <c r="BF69" s="903">
        <f>H$52</f>
        <v>0</v>
      </c>
      <c r="BG69" s="904">
        <f>H$53</f>
        <v>0</v>
      </c>
    </row>
    <row r="70" spans="14:59" ht="12.75" customHeight="1" thickBot="1">
      <c r="N70" s="906" t="s">
        <v>6</v>
      </c>
      <c r="O70" s="907">
        <f>I$9</f>
        <v>0</v>
      </c>
      <c r="P70" s="908">
        <f>I$10</f>
        <v>0</v>
      </c>
      <c r="Q70" s="907">
        <f>I$11</f>
        <v>0</v>
      </c>
      <c r="R70" s="908">
        <f>I$12</f>
        <v>0</v>
      </c>
      <c r="S70" s="907">
        <f>I$13</f>
        <v>0</v>
      </c>
      <c r="T70" s="908">
        <f>I$14</f>
        <v>0</v>
      </c>
      <c r="U70" s="907">
        <f>I$15</f>
        <v>0</v>
      </c>
      <c r="V70" s="908">
        <f>I$16</f>
        <v>0</v>
      </c>
      <c r="W70" s="907">
        <f>I$17</f>
        <v>0</v>
      </c>
      <c r="X70" s="908">
        <f>I$18</f>
        <v>0</v>
      </c>
      <c r="Y70" s="907">
        <f>I$19</f>
        <v>0</v>
      </c>
      <c r="Z70" s="908">
        <f>I$20</f>
        <v>0</v>
      </c>
      <c r="AA70" s="907">
        <f>I$21</f>
        <v>0</v>
      </c>
      <c r="AB70" s="908">
        <f>I$22</f>
        <v>0</v>
      </c>
      <c r="AC70" s="907">
        <f>I$23</f>
        <v>0</v>
      </c>
      <c r="AD70" s="908">
        <f>I$24</f>
        <v>0</v>
      </c>
      <c r="AE70" s="907">
        <f>I$25</f>
        <v>0</v>
      </c>
      <c r="AF70" s="908">
        <f>I$26</f>
        <v>0</v>
      </c>
      <c r="AG70" s="907">
        <f>I$27</f>
        <v>0</v>
      </c>
      <c r="AH70" s="908">
        <f>I$28</f>
        <v>0</v>
      </c>
      <c r="AI70" s="907">
        <f>I$29</f>
        <v>0</v>
      </c>
      <c r="AJ70" s="908">
        <f>I$30</f>
        <v>0</v>
      </c>
      <c r="AK70" s="907">
        <f>I$31</f>
        <v>0</v>
      </c>
      <c r="AL70" s="908">
        <f>I$32</f>
        <v>0</v>
      </c>
      <c r="AM70" s="907">
        <f>I$33</f>
        <v>0</v>
      </c>
      <c r="AN70" s="908">
        <f>I$34</f>
        <v>0</v>
      </c>
      <c r="AO70" s="907">
        <f>I$35</f>
        <v>0</v>
      </c>
      <c r="AP70" s="908">
        <f>I$36</f>
        <v>0</v>
      </c>
      <c r="AQ70" s="907">
        <f>I$37</f>
        <v>0</v>
      </c>
      <c r="AR70" s="908">
        <f>I$38</f>
        <v>0</v>
      </c>
      <c r="AS70" s="907">
        <f>I$39</f>
        <v>0</v>
      </c>
      <c r="AT70" s="908">
        <f>I$40</f>
        <v>0</v>
      </c>
      <c r="AU70" s="907">
        <f>I$41</f>
        <v>0</v>
      </c>
      <c r="AV70" s="908">
        <f>I$42</f>
        <v>0</v>
      </c>
      <c r="AW70" s="907">
        <f>I$43</f>
        <v>0</v>
      </c>
      <c r="AX70" s="908">
        <f>I$44</f>
        <v>0</v>
      </c>
      <c r="AY70" s="907">
        <f>I$45</f>
        <v>0</v>
      </c>
      <c r="AZ70" s="908">
        <f>I$46</f>
        <v>0</v>
      </c>
      <c r="BA70" s="907">
        <f>I$47</f>
        <v>0</v>
      </c>
      <c r="BB70" s="908">
        <f>I$48</f>
        <v>0</v>
      </c>
      <c r="BC70" s="907">
        <f>I$49</f>
        <v>0</v>
      </c>
      <c r="BD70" s="908">
        <f>I$50</f>
        <v>0</v>
      </c>
      <c r="BE70" s="907">
        <f>I$51</f>
        <v>0</v>
      </c>
      <c r="BF70" s="908">
        <f>I$52</f>
        <v>0</v>
      </c>
      <c r="BG70" s="909">
        <f>I$53</f>
        <v>0</v>
      </c>
    </row>
    <row r="71" spans="14:59" ht="12.75" customHeight="1"/>
    <row r="72" spans="14:59" ht="12.75" customHeight="1"/>
    <row r="73" spans="14:59" ht="12.75" customHeight="1"/>
    <row r="74" spans="14:59" ht="12.75" customHeight="1"/>
    <row r="75" spans="14:59" ht="12.75" customHeight="1"/>
    <row r="76" spans="14:59" ht="6.75" customHeight="1"/>
    <row r="78" spans="14:59" ht="39.75" customHeight="1"/>
    <row r="93" spans="1:10" ht="18" customHeight="1"/>
    <row r="96" spans="1:10">
      <c r="A96" s="1"/>
      <c r="B96" s="1"/>
      <c r="C96" s="1"/>
      <c r="D96" s="1"/>
      <c r="E96" s="1"/>
      <c r="F96" s="1"/>
      <c r="G96" s="1"/>
      <c r="H96" s="1"/>
      <c r="I96" s="1"/>
      <c r="J96" s="1"/>
    </row>
    <row r="98" spans="1:7">
      <c r="A98" s="1103"/>
      <c r="B98" s="1103"/>
      <c r="C98" s="1103"/>
      <c r="D98" s="1103"/>
      <c r="E98" s="1103"/>
      <c r="F98" s="1103"/>
      <c r="G98" s="1103"/>
    </row>
    <row r="99" spans="1:7">
      <c r="A99" s="21"/>
      <c r="B99" s="21"/>
      <c r="C99" s="21"/>
      <c r="D99" s="21"/>
      <c r="E99" s="21"/>
      <c r="F99" s="21"/>
      <c r="G99" s="21"/>
    </row>
    <row r="100" spans="1:7">
      <c r="A100" s="1103"/>
      <c r="B100" s="1103"/>
      <c r="C100" s="1103"/>
      <c r="D100" s="1103"/>
      <c r="E100" s="1103"/>
      <c r="F100" s="1103"/>
      <c r="G100" s="1103"/>
    </row>
    <row r="101" spans="1:7">
      <c r="A101" s="1103"/>
      <c r="B101" s="1103"/>
      <c r="C101" s="1103"/>
      <c r="D101" s="1103"/>
      <c r="E101" s="1103"/>
      <c r="F101" s="1103"/>
      <c r="G101" s="1103"/>
    </row>
    <row r="102" spans="1:7">
      <c r="A102" s="1103"/>
      <c r="B102" s="1103"/>
      <c r="C102" s="1103"/>
      <c r="D102" s="1103"/>
      <c r="E102" s="1103"/>
      <c r="F102" s="1103"/>
      <c r="G102" s="1103"/>
    </row>
    <row r="103" spans="1:7">
      <c r="A103" s="1103"/>
      <c r="B103" s="1103"/>
      <c r="C103" s="1103"/>
      <c r="D103" s="1103"/>
      <c r="E103" s="1103"/>
      <c r="F103" s="1103"/>
      <c r="G103" s="1103"/>
    </row>
    <row r="104" spans="1:7">
      <c r="A104" s="21"/>
      <c r="B104" s="21"/>
      <c r="C104" s="21"/>
      <c r="D104" s="21"/>
      <c r="E104" s="21"/>
      <c r="F104" s="21"/>
      <c r="G104" s="21"/>
    </row>
    <row r="105" spans="1:7">
      <c r="A105" s="1103"/>
      <c r="B105" s="1103"/>
      <c r="C105" s="1103"/>
      <c r="D105" s="1103"/>
      <c r="E105" s="1103"/>
      <c r="F105" s="1103"/>
      <c r="G105" s="1103"/>
    </row>
    <row r="106" spans="1:7">
      <c r="A106" s="21"/>
      <c r="B106" s="21"/>
      <c r="C106" s="21"/>
      <c r="D106" s="21"/>
      <c r="E106" s="21"/>
      <c r="F106" s="21"/>
      <c r="G106" s="21"/>
    </row>
  </sheetData>
  <mergeCells count="105">
    <mergeCell ref="B11:D11"/>
    <mergeCell ref="B14:D14"/>
    <mergeCell ref="B15:D15"/>
    <mergeCell ref="B21:D21"/>
    <mergeCell ref="B8:D8"/>
    <mergeCell ref="A5:J5"/>
    <mergeCell ref="A4:J4"/>
    <mergeCell ref="H1:I1"/>
    <mergeCell ref="H2:I2"/>
    <mergeCell ref="A1:B1"/>
    <mergeCell ref="A2:B2"/>
    <mergeCell ref="C1:E1"/>
    <mergeCell ref="B9:D9"/>
    <mergeCell ref="B10:D10"/>
    <mergeCell ref="B12:D12"/>
    <mergeCell ref="B13:D13"/>
    <mergeCell ref="B23:D23"/>
    <mergeCell ref="A103:G103"/>
    <mergeCell ref="B55:I55"/>
    <mergeCell ref="B58:I58"/>
    <mergeCell ref="B26:D26"/>
    <mergeCell ref="B27:D27"/>
    <mergeCell ref="B28:D28"/>
    <mergeCell ref="B29:D29"/>
    <mergeCell ref="B16:D16"/>
    <mergeCell ref="B17:D17"/>
    <mergeCell ref="B18:D18"/>
    <mergeCell ref="B19:D19"/>
    <mergeCell ref="B24:D24"/>
    <mergeCell ref="A57:I57"/>
    <mergeCell ref="B56:I56"/>
    <mergeCell ref="B51:D51"/>
    <mergeCell ref="B50:D50"/>
    <mergeCell ref="B54:I54"/>
    <mergeCell ref="B22:D22"/>
    <mergeCell ref="B20:D20"/>
    <mergeCell ref="B25:D25"/>
    <mergeCell ref="B40:D40"/>
    <mergeCell ref="B41:D41"/>
    <mergeCell ref="B42:D42"/>
    <mergeCell ref="B30:D30"/>
    <mergeCell ref="B31:D31"/>
    <mergeCell ref="B33:D33"/>
    <mergeCell ref="B32:D32"/>
    <mergeCell ref="A105:G105"/>
    <mergeCell ref="A98:G98"/>
    <mergeCell ref="A100:G100"/>
    <mergeCell ref="A101:G101"/>
    <mergeCell ref="A102:G102"/>
    <mergeCell ref="B49:D49"/>
    <mergeCell ref="B43:D43"/>
    <mergeCell ref="B44:D44"/>
    <mergeCell ref="B34:D34"/>
    <mergeCell ref="B48:D48"/>
    <mergeCell ref="B47:D47"/>
    <mergeCell ref="B35:D35"/>
    <mergeCell ref="B36:D36"/>
    <mergeCell ref="B37:D37"/>
    <mergeCell ref="B38:D38"/>
    <mergeCell ref="B39:D39"/>
    <mergeCell ref="B45:D45"/>
    <mergeCell ref="B46:D46"/>
    <mergeCell ref="T64:T66"/>
    <mergeCell ref="U64:U66"/>
    <mergeCell ref="V64:V66"/>
    <mergeCell ref="W64:W66"/>
    <mergeCell ref="X64:X66"/>
    <mergeCell ref="O64:O66"/>
    <mergeCell ref="P64:P66"/>
    <mergeCell ref="Q64:Q66"/>
    <mergeCell ref="R64:R66"/>
    <mergeCell ref="S64:S66"/>
    <mergeCell ref="AD64:AD66"/>
    <mergeCell ref="AE64:AE66"/>
    <mergeCell ref="AF64:AF66"/>
    <mergeCell ref="AG64:AG66"/>
    <mergeCell ref="AH64:AH66"/>
    <mergeCell ref="Y64:Y66"/>
    <mergeCell ref="Z64:Z66"/>
    <mergeCell ref="AA64:AA66"/>
    <mergeCell ref="AB64:AB66"/>
    <mergeCell ref="AC64:AC66"/>
    <mergeCell ref="AN64:AN66"/>
    <mergeCell ref="AO64:AO66"/>
    <mergeCell ref="AP64:AP66"/>
    <mergeCell ref="AQ64:AQ66"/>
    <mergeCell ref="AR64:AR66"/>
    <mergeCell ref="AI64:AI66"/>
    <mergeCell ref="AJ64:AJ66"/>
    <mergeCell ref="AK64:AK66"/>
    <mergeCell ref="AL64:AL66"/>
    <mergeCell ref="AM64:AM66"/>
    <mergeCell ref="BC64:BC66"/>
    <mergeCell ref="BD64:BD66"/>
    <mergeCell ref="BE64:BE66"/>
    <mergeCell ref="AX64:AX66"/>
    <mergeCell ref="AY64:AY66"/>
    <mergeCell ref="AZ64:AZ66"/>
    <mergeCell ref="BA64:BA66"/>
    <mergeCell ref="BB64:BB66"/>
    <mergeCell ref="AS64:AS66"/>
    <mergeCell ref="AT64:AT66"/>
    <mergeCell ref="AU64:AU66"/>
    <mergeCell ref="AV64:AV66"/>
    <mergeCell ref="AW64:AW66"/>
  </mergeCells>
  <phoneticPr fontId="0" type="noConversion"/>
  <printOptions horizontalCentered="1" headings="1"/>
  <pageMargins left="0" right="0" top="0.75" bottom="0.5" header="0.25" footer="0.25"/>
  <pageSetup scale="77" orientation="portrait" r:id="rId1"/>
  <headerFooter alignWithMargins="0">
    <oddFooter>&amp;L&amp;8Printed:  &amp;D  &amp;T   &amp;Z&amp;F  &amp;A</oddFooter>
  </headerFooter>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D85"/>
  <sheetViews>
    <sheetView showGridLines="0" view="pageBreakPreview" topLeftCell="A40" zoomScale="130" zoomScaleNormal="100" zoomScaleSheetLayoutView="130" workbookViewId="0">
      <selection activeCell="B17" sqref="B17:D17"/>
    </sheetView>
  </sheetViews>
  <sheetFormatPr defaultRowHeight="15"/>
  <cols>
    <col min="1" max="1" width="1.28515625" customWidth="1"/>
    <col min="2" max="2" width="62.28515625" customWidth="1"/>
    <col min="3" max="3" width="17.140625" customWidth="1"/>
    <col min="4" max="4" width="15.7109375" customWidth="1"/>
    <col min="5" max="5" width="1.28515625" customWidth="1"/>
    <col min="6" max="6" width="18.7109375" hidden="1" customWidth="1"/>
    <col min="7" max="7" width="1.5703125" customWidth="1"/>
    <col min="8" max="8" width="30.140625" customWidth="1"/>
    <col min="9" max="9" width="14.28515625" customWidth="1"/>
    <col min="10" max="10" width="55.7109375" customWidth="1"/>
    <col min="11" max="11" width="2" customWidth="1"/>
    <col min="12" max="12" width="29" customWidth="1"/>
    <col min="13" max="13" width="15.85546875" customWidth="1"/>
    <col min="15" max="15" width="12.42578125" bestFit="1" customWidth="1"/>
    <col min="16" max="16" width="13.85546875" bestFit="1" customWidth="1"/>
    <col min="17" max="17" width="35.7109375" bestFit="1" customWidth="1"/>
    <col min="18" max="18" width="23.42578125" bestFit="1" customWidth="1"/>
    <col min="19" max="19" width="29.28515625" bestFit="1" customWidth="1"/>
    <col min="20" max="20" width="34.85546875" bestFit="1" customWidth="1"/>
    <col min="21" max="21" width="31.85546875" bestFit="1" customWidth="1"/>
    <col min="22" max="22" width="29.28515625" bestFit="1" customWidth="1"/>
    <col min="23" max="23" width="32.85546875" bestFit="1" customWidth="1"/>
    <col min="24" max="24" width="35.7109375" bestFit="1" customWidth="1"/>
    <col min="25" max="25" width="18.5703125" bestFit="1" customWidth="1"/>
    <col min="26" max="26" width="18.7109375" bestFit="1" customWidth="1"/>
    <col min="27" max="27" width="26.7109375" bestFit="1" customWidth="1"/>
    <col min="28" max="28" width="33.85546875" bestFit="1" customWidth="1"/>
    <col min="29" max="29" width="36.5703125" bestFit="1" customWidth="1"/>
    <col min="30" max="30" width="76.85546875" bestFit="1" customWidth="1"/>
  </cols>
  <sheetData>
    <row r="1" spans="1:13" ht="6" customHeight="1"/>
    <row r="2" spans="1:13">
      <c r="B2" s="489" t="s">
        <v>190</v>
      </c>
      <c r="C2" s="335"/>
      <c r="D2" s="335"/>
      <c r="H2" s="554" t="s">
        <v>208</v>
      </c>
    </row>
    <row r="3" spans="1:13" ht="18.75">
      <c r="B3" s="490" t="s">
        <v>446</v>
      </c>
      <c r="C3" s="335"/>
      <c r="D3" s="335"/>
    </row>
    <row r="5" spans="1:13">
      <c r="A5" s="7"/>
      <c r="B5" s="28" t="s">
        <v>320</v>
      </c>
      <c r="C5" s="1124">
        <f>'1 - College Board Cost Data'!C3:E3</f>
        <v>0</v>
      </c>
      <c r="D5" s="1129"/>
      <c r="E5" s="1"/>
      <c r="F5" s="1"/>
      <c r="G5" s="1"/>
      <c r="H5" s="603"/>
      <c r="L5" s="742" t="s">
        <v>238</v>
      </c>
      <c r="M5" s="742" t="s">
        <v>238</v>
      </c>
    </row>
    <row r="6" spans="1:13">
      <c r="A6" s="7"/>
      <c r="B6" s="28"/>
      <c r="C6" s="356"/>
      <c r="D6" s="238"/>
      <c r="E6" s="1"/>
      <c r="F6" s="1"/>
      <c r="G6" s="1"/>
      <c r="I6" s="658"/>
      <c r="L6" s="743" t="s">
        <v>237</v>
      </c>
      <c r="M6" s="743" t="s">
        <v>240</v>
      </c>
    </row>
    <row r="7" spans="1:13" ht="15.75">
      <c r="A7" s="7"/>
      <c r="B7" s="740" t="s">
        <v>56</v>
      </c>
      <c r="C7" s="550"/>
      <c r="D7" s="131"/>
      <c r="E7" s="1"/>
      <c r="F7" s="1"/>
      <c r="G7" s="1"/>
      <c r="H7" s="738" t="s">
        <v>241</v>
      </c>
      <c r="I7" s="739"/>
      <c r="L7" s="744" t="s">
        <v>239</v>
      </c>
      <c r="M7" s="416"/>
    </row>
    <row r="8" spans="1:13">
      <c r="A8" s="7"/>
      <c r="B8" s="556"/>
      <c r="C8" s="557"/>
      <c r="D8" s="558"/>
      <c r="E8" s="26"/>
      <c r="F8" s="13"/>
      <c r="G8" s="15"/>
      <c r="H8" s="597"/>
      <c r="I8" s="357" t="s">
        <v>236</v>
      </c>
      <c r="J8" s="19"/>
      <c r="K8" s="19"/>
      <c r="L8" s="888" t="s">
        <v>57</v>
      </c>
      <c r="M8" s="889" t="s">
        <v>57</v>
      </c>
    </row>
    <row r="9" spans="1:13">
      <c r="A9" s="7"/>
      <c r="B9" s="559" t="s">
        <v>447</v>
      </c>
      <c r="C9" s="21"/>
      <c r="D9" s="587">
        <v>0</v>
      </c>
      <c r="E9" s="15"/>
      <c r="F9" s="13"/>
      <c r="G9" s="15"/>
      <c r="H9" s="598" t="s">
        <v>219</v>
      </c>
      <c r="I9" s="599">
        <v>0</v>
      </c>
      <c r="J9" s="19"/>
      <c r="K9" s="19"/>
      <c r="L9" s="661">
        <v>1984160</v>
      </c>
      <c r="M9" s="662">
        <v>4634</v>
      </c>
    </row>
    <row r="10" spans="1:13">
      <c r="A10" s="7"/>
      <c r="B10" s="842" t="s">
        <v>321</v>
      </c>
      <c r="C10" s="50"/>
      <c r="D10" s="552">
        <v>0</v>
      </c>
      <c r="E10" s="15"/>
      <c r="F10" s="13"/>
      <c r="G10" s="15"/>
      <c r="H10" s="659" t="s">
        <v>260</v>
      </c>
      <c r="I10" s="613">
        <v>0</v>
      </c>
      <c r="J10" s="542" t="s">
        <v>255</v>
      </c>
      <c r="K10" s="19"/>
      <c r="L10" s="665">
        <v>1202635</v>
      </c>
      <c r="M10" s="613">
        <v>3713</v>
      </c>
    </row>
    <row r="11" spans="1:13">
      <c r="A11" s="7"/>
      <c r="B11" s="842" t="s">
        <v>322</v>
      </c>
      <c r="C11" s="843"/>
      <c r="D11" s="552">
        <v>0</v>
      </c>
      <c r="E11" s="15"/>
      <c r="F11" s="13"/>
      <c r="G11" s="15"/>
      <c r="H11" s="659" t="s">
        <v>259</v>
      </c>
      <c r="I11" s="613">
        <v>0</v>
      </c>
      <c r="J11" s="542" t="s">
        <v>256</v>
      </c>
      <c r="K11" s="19"/>
      <c r="L11" s="665">
        <v>384400</v>
      </c>
      <c r="M11" s="613">
        <v>354</v>
      </c>
    </row>
    <row r="12" spans="1:13" ht="12.75" customHeight="1">
      <c r="A12" s="7"/>
      <c r="B12" s="1139" t="s">
        <v>377</v>
      </c>
      <c r="C12" s="1140"/>
      <c r="D12" s="552">
        <v>0</v>
      </c>
      <c r="E12" s="15"/>
      <c r="F12" s="13"/>
      <c r="G12" s="15"/>
      <c r="H12" s="659" t="s">
        <v>258</v>
      </c>
      <c r="I12" s="613">
        <v>0</v>
      </c>
      <c r="J12" s="542" t="s">
        <v>261</v>
      </c>
      <c r="K12" s="19"/>
      <c r="L12" s="665">
        <v>330000</v>
      </c>
      <c r="M12" s="613">
        <v>200</v>
      </c>
    </row>
    <row r="13" spans="1:13">
      <c r="A13" s="7"/>
      <c r="B13" s="842" t="s">
        <v>323</v>
      </c>
      <c r="C13" s="843"/>
      <c r="D13" s="552">
        <v>0</v>
      </c>
      <c r="E13" s="15"/>
      <c r="F13" s="13"/>
      <c r="G13" s="15"/>
      <c r="H13" s="660" t="s">
        <v>225</v>
      </c>
      <c r="I13" s="613">
        <v>0</v>
      </c>
      <c r="J13" s="542" t="s">
        <v>262</v>
      </c>
      <c r="K13" s="19"/>
      <c r="L13" s="665">
        <v>67125</v>
      </c>
      <c r="M13" s="613">
        <v>367</v>
      </c>
    </row>
    <row r="14" spans="1:13">
      <c r="A14" s="7"/>
      <c r="B14" s="560" t="s">
        <v>324</v>
      </c>
      <c r="C14" s="561"/>
      <c r="D14" s="553">
        <f>SUM(D10:D13)</f>
        <v>0</v>
      </c>
      <c r="E14" s="15"/>
      <c r="F14" s="13"/>
      <c r="G14" s="15"/>
      <c r="H14" s="601" t="s">
        <v>226</v>
      </c>
      <c r="I14" s="600">
        <f>SUM(I10:I13)</f>
        <v>0</v>
      </c>
      <c r="J14" s="542" t="s">
        <v>257</v>
      </c>
      <c r="K14" s="19"/>
      <c r="L14" s="666">
        <v>1984160</v>
      </c>
      <c r="M14" s="663">
        <f>SUM(M10:M13)</f>
        <v>4634</v>
      </c>
    </row>
    <row r="15" spans="1:13">
      <c r="A15" s="7"/>
      <c r="B15" s="562" t="s">
        <v>325</v>
      </c>
      <c r="C15" s="563"/>
      <c r="D15" s="564">
        <f>+D9-D14</f>
        <v>0</v>
      </c>
      <c r="E15" s="25"/>
      <c r="F15" s="13"/>
      <c r="G15" s="15"/>
      <c r="H15" s="601" t="s">
        <v>184</v>
      </c>
      <c r="I15" s="602">
        <f>+I9-I14</f>
        <v>0</v>
      </c>
      <c r="J15" s="19"/>
      <c r="K15" s="19"/>
      <c r="L15" s="667">
        <f>+L9-L14</f>
        <v>0</v>
      </c>
      <c r="M15" s="664">
        <f>+M9-M14</f>
        <v>0</v>
      </c>
    </row>
    <row r="16" spans="1:13">
      <c r="A16" s="7"/>
      <c r="B16" s="565" t="s">
        <v>326</v>
      </c>
      <c r="C16" s="551"/>
      <c r="D16" s="359"/>
      <c r="E16" s="1"/>
      <c r="F16" s="1"/>
      <c r="G16" s="1"/>
      <c r="J16" s="19"/>
      <c r="K16" s="19"/>
      <c r="L16" s="542"/>
    </row>
    <row r="17" spans="1:8" ht="39.75" customHeight="1">
      <c r="A17" s="7"/>
      <c r="B17" s="1137"/>
      <c r="C17" s="1138"/>
      <c r="D17" s="1138"/>
      <c r="E17" s="1"/>
      <c r="F17" s="1"/>
      <c r="G17" s="1"/>
      <c r="H17" s="1"/>
    </row>
    <row r="18" spans="1:8" ht="6" customHeight="1">
      <c r="A18" s="1"/>
      <c r="B18" s="41"/>
      <c r="C18" s="27"/>
      <c r="D18" s="7"/>
      <c r="E18" s="1"/>
      <c r="F18" s="1"/>
      <c r="G18" s="1"/>
      <c r="H18" s="1"/>
    </row>
    <row r="19" spans="1:8" ht="6" customHeight="1">
      <c r="A19" s="29"/>
      <c r="B19" s="5"/>
      <c r="C19" s="5"/>
      <c r="D19" s="5"/>
      <c r="E19" s="26"/>
      <c r="F19" s="1"/>
      <c r="G19" s="1"/>
      <c r="H19" s="1"/>
    </row>
    <row r="20" spans="1:8" ht="23.25" customHeight="1">
      <c r="A20" s="10"/>
      <c r="B20" s="1126" t="s">
        <v>442</v>
      </c>
      <c r="C20" s="1127"/>
      <c r="D20" s="1128"/>
      <c r="E20" s="15"/>
      <c r="F20" s="314" t="s">
        <v>181</v>
      </c>
      <c r="G20" s="314"/>
      <c r="H20" s="1"/>
    </row>
    <row r="21" spans="1:8">
      <c r="A21" s="10"/>
      <c r="B21" s="212" t="s">
        <v>248</v>
      </c>
      <c r="C21" s="213"/>
      <c r="D21" s="214"/>
      <c r="E21" s="15"/>
      <c r="F21" s="1"/>
      <c r="G21" s="1"/>
      <c r="H21" s="1"/>
    </row>
    <row r="22" spans="1:8" ht="24.75" customHeight="1" thickBot="1">
      <c r="A22" s="10"/>
      <c r="B22" s="549" t="s">
        <v>117</v>
      </c>
      <c r="C22" s="42" t="s">
        <v>5</v>
      </c>
      <c r="D22" s="42" t="s">
        <v>55</v>
      </c>
      <c r="E22" s="315"/>
      <c r="F22" s="424" t="s">
        <v>215</v>
      </c>
      <c r="G22" s="568"/>
      <c r="H22" s="1"/>
    </row>
    <row r="23" spans="1:8">
      <c r="A23" s="10"/>
      <c r="B23" s="167" t="s">
        <v>327</v>
      </c>
      <c r="C23" s="142">
        <f>D10</f>
        <v>0</v>
      </c>
      <c r="D23" s="142">
        <f>D11</f>
        <v>0</v>
      </c>
      <c r="E23" s="15"/>
      <c r="F23" s="377">
        <f>+C23+D23</f>
        <v>0</v>
      </c>
      <c r="G23" s="566"/>
      <c r="H23" s="567" t="s">
        <v>58</v>
      </c>
    </row>
    <row r="24" spans="1:8">
      <c r="A24" s="10"/>
      <c r="B24" s="7" t="s">
        <v>113</v>
      </c>
      <c r="C24" s="184"/>
      <c r="D24" s="184"/>
      <c r="E24" s="15"/>
      <c r="H24" s="1"/>
    </row>
    <row r="25" spans="1:8">
      <c r="A25" s="10"/>
      <c r="B25" s="7" t="s">
        <v>114</v>
      </c>
      <c r="C25" s="188">
        <v>0</v>
      </c>
      <c r="D25" s="188">
        <v>0</v>
      </c>
      <c r="E25" s="15"/>
      <c r="F25" s="302" t="s">
        <v>165</v>
      </c>
      <c r="G25" s="302"/>
      <c r="H25" s="1"/>
    </row>
    <row r="26" spans="1:8">
      <c r="A26" s="10"/>
      <c r="B26" s="7" t="s">
        <v>115</v>
      </c>
      <c r="C26" s="188">
        <v>0</v>
      </c>
      <c r="D26" s="188">
        <v>0</v>
      </c>
      <c r="E26" s="15"/>
      <c r="F26" s="302" t="s">
        <v>165</v>
      </c>
      <c r="G26" s="302"/>
      <c r="H26" s="1"/>
    </row>
    <row r="27" spans="1:8">
      <c r="A27" s="10"/>
      <c r="B27" s="185" t="s">
        <v>328</v>
      </c>
      <c r="C27" s="188">
        <v>0</v>
      </c>
      <c r="D27" s="188">
        <v>0</v>
      </c>
      <c r="E27" s="15"/>
      <c r="F27" s="302" t="s">
        <v>165</v>
      </c>
      <c r="G27" s="302"/>
      <c r="H27" s="1"/>
    </row>
    <row r="28" spans="1:8" ht="15.75" thickBot="1">
      <c r="A28" s="10"/>
      <c r="B28" s="186" t="s">
        <v>327</v>
      </c>
      <c r="C28" s="187">
        <f>+C23-C25-C26-C27</f>
        <v>0</v>
      </c>
      <c r="D28" s="187">
        <f>+D23-D25-D26-D27</f>
        <v>0</v>
      </c>
      <c r="E28" s="15"/>
      <c r="H28" s="1"/>
    </row>
    <row r="29" spans="1:8" ht="15.75" thickBot="1">
      <c r="A29" s="10"/>
      <c r="B29" s="76" t="s">
        <v>443</v>
      </c>
      <c r="C29" s="64">
        <f>I10</f>
        <v>0</v>
      </c>
      <c r="D29" s="64">
        <f>I11</f>
        <v>0</v>
      </c>
      <c r="E29" s="15"/>
      <c r="F29" s="302" t="s">
        <v>144</v>
      </c>
      <c r="G29" s="302"/>
      <c r="H29" s="741" t="s">
        <v>254</v>
      </c>
    </row>
    <row r="30" spans="1:8" ht="6.75" customHeight="1">
      <c r="A30" s="10"/>
      <c r="B30" s="13"/>
      <c r="C30" s="34"/>
      <c r="D30" s="34"/>
      <c r="E30" s="15"/>
      <c r="H30" s="1"/>
    </row>
    <row r="31" spans="1:8" ht="15.75" thickBot="1">
      <c r="A31" s="10"/>
      <c r="B31" s="75" t="s">
        <v>329</v>
      </c>
      <c r="C31" s="65" t="e">
        <f>+C28/C29</f>
        <v>#DIV/0!</v>
      </c>
      <c r="D31" s="65" t="e">
        <f>+D28/D29</f>
        <v>#DIV/0!</v>
      </c>
      <c r="E31" s="15"/>
      <c r="H31" s="1"/>
    </row>
    <row r="32" spans="1:8" ht="7.5" customHeight="1" thickTop="1">
      <c r="A32" s="24"/>
      <c r="B32" s="22"/>
      <c r="C32" s="22"/>
      <c r="D32" s="43"/>
      <c r="E32" s="25"/>
      <c r="H32" s="1"/>
    </row>
    <row r="33" spans="1:8" ht="5.25" customHeight="1">
      <c r="A33" s="48"/>
      <c r="B33" s="21"/>
      <c r="C33" s="21"/>
      <c r="D33" s="21"/>
      <c r="E33" s="47"/>
      <c r="H33" s="1"/>
    </row>
    <row r="34" spans="1:8" ht="45.75" customHeight="1">
      <c r="A34" s="52"/>
      <c r="B34" s="1130" t="s">
        <v>444</v>
      </c>
      <c r="C34" s="1130"/>
      <c r="D34" s="1130"/>
      <c r="E34" s="53"/>
      <c r="H34" s="555"/>
    </row>
    <row r="35" spans="1:8" ht="15.75" customHeight="1">
      <c r="H35" s="1"/>
    </row>
    <row r="36" spans="1:8" ht="18" customHeight="1">
      <c r="A36" s="1132" t="s">
        <v>3</v>
      </c>
      <c r="B36" s="1133"/>
      <c r="C36" s="1133"/>
      <c r="D36" s="1133"/>
      <c r="E36" s="46"/>
      <c r="H36" s="1"/>
    </row>
    <row r="37" spans="1:8" ht="12.75" customHeight="1">
      <c r="A37" s="1134" t="s">
        <v>74</v>
      </c>
      <c r="B37" s="1135"/>
      <c r="C37" s="1135"/>
      <c r="D37" s="1135"/>
      <c r="E37" s="47"/>
      <c r="H37" s="1"/>
    </row>
    <row r="38" spans="1:8" ht="6" customHeight="1">
      <c r="A38" s="24"/>
      <c r="B38" s="22"/>
      <c r="C38" s="22"/>
      <c r="D38" s="22"/>
      <c r="E38" s="53"/>
      <c r="H38" s="1"/>
    </row>
    <row r="39" spans="1:8" ht="12.75" customHeight="1">
      <c r="A39" s="4" t="s">
        <v>15</v>
      </c>
      <c r="B39" s="5"/>
      <c r="C39" s="5"/>
      <c r="D39" s="5"/>
      <c r="E39" s="46"/>
      <c r="H39" s="1"/>
    </row>
    <row r="40" spans="1:8" ht="30" customHeight="1">
      <c r="A40" s="10"/>
      <c r="B40" s="201" t="s">
        <v>330</v>
      </c>
      <c r="C40" s="200"/>
      <c r="D40" s="200"/>
      <c r="E40" s="47"/>
      <c r="H40" s="1"/>
    </row>
    <row r="41" spans="1:8" ht="6.75" customHeight="1">
      <c r="A41" s="10"/>
      <c r="B41" s="13"/>
      <c r="C41" s="13"/>
      <c r="D41" s="13"/>
      <c r="E41" s="47"/>
      <c r="H41" s="1"/>
    </row>
    <row r="42" spans="1:8" ht="12.75" customHeight="1">
      <c r="A42" s="6"/>
      <c r="B42" s="198" t="s">
        <v>16</v>
      </c>
      <c r="C42" s="5"/>
      <c r="D42" s="5"/>
      <c r="E42" s="47"/>
      <c r="H42" s="1"/>
    </row>
    <row r="43" spans="1:8" ht="12.75" customHeight="1">
      <c r="A43" s="10"/>
      <c r="B43" s="7"/>
      <c r="C43" s="8" t="s">
        <v>5</v>
      </c>
      <c r="D43" s="8" t="s">
        <v>6</v>
      </c>
      <c r="E43" s="47"/>
      <c r="H43" s="1"/>
    </row>
    <row r="44" spans="1:8" ht="12.75" customHeight="1" thickBot="1">
      <c r="A44" s="10"/>
      <c r="B44" s="11" t="s">
        <v>17</v>
      </c>
      <c r="C44" s="12" t="s">
        <v>70</v>
      </c>
      <c r="D44" s="12" t="s">
        <v>8</v>
      </c>
      <c r="E44" s="47"/>
      <c r="H44" s="1"/>
    </row>
    <row r="45" spans="1:8" ht="12.75" customHeight="1">
      <c r="A45" s="10"/>
      <c r="B45" s="72" t="s">
        <v>18</v>
      </c>
      <c r="C45" s="199">
        <v>0</v>
      </c>
      <c r="D45" s="199">
        <v>0</v>
      </c>
      <c r="E45" s="47"/>
      <c r="H45" s="1"/>
    </row>
    <row r="46" spans="1:8" ht="12.75" customHeight="1">
      <c r="A46" s="24"/>
      <c r="B46" s="22"/>
      <c r="C46" s="22"/>
      <c r="D46" s="22"/>
      <c r="E46" s="53"/>
      <c r="H46" s="1"/>
    </row>
    <row r="47" spans="1:8" ht="15.75" customHeight="1">
      <c r="H47" s="1"/>
    </row>
    <row r="48" spans="1:8" ht="6" customHeight="1">
      <c r="A48" s="44"/>
      <c r="B48" s="45"/>
      <c r="C48" s="45"/>
      <c r="D48" s="45"/>
      <c r="E48" s="46"/>
      <c r="H48" s="1"/>
    </row>
    <row r="49" spans="1:10" ht="15.75">
      <c r="A49" s="10"/>
      <c r="B49" s="1055" t="s">
        <v>445</v>
      </c>
      <c r="C49" s="1136"/>
      <c r="D49" s="1136"/>
      <c r="E49" s="138"/>
      <c r="F49" s="123"/>
      <c r="G49" s="123"/>
      <c r="H49" s="523"/>
      <c r="I49" s="70"/>
      <c r="J49" s="13"/>
    </row>
    <row r="50" spans="1:10" ht="6" customHeight="1">
      <c r="A50" s="24"/>
      <c r="B50" s="139"/>
      <c r="C50" s="140"/>
      <c r="D50" s="140"/>
      <c r="E50" s="141"/>
      <c r="F50" s="70"/>
      <c r="G50" s="70"/>
      <c r="H50" s="523"/>
      <c r="I50" s="70"/>
      <c r="J50" s="13"/>
    </row>
    <row r="51" spans="1:10" ht="6.75" customHeight="1">
      <c r="A51" s="29"/>
      <c r="B51" s="71"/>
      <c r="C51" s="68"/>
      <c r="D51" s="68"/>
      <c r="E51" s="134"/>
      <c r="F51" s="69"/>
      <c r="G51" s="69"/>
      <c r="H51" s="13"/>
    </row>
    <row r="52" spans="1:10" ht="15.75">
      <c r="A52" s="10"/>
      <c r="B52" s="67"/>
      <c r="C52" s="8" t="s">
        <v>5</v>
      </c>
      <c r="D52" s="8" t="s">
        <v>6</v>
      </c>
      <c r="E52" s="135"/>
      <c r="F52" s="21"/>
      <c r="G52" s="21"/>
      <c r="H52" s="13"/>
    </row>
    <row r="53" spans="1:10" ht="15.75" thickBot="1">
      <c r="A53" s="10"/>
      <c r="B53" s="11" t="s">
        <v>85</v>
      </c>
      <c r="C53" s="12" t="s">
        <v>70</v>
      </c>
      <c r="D53" s="12" t="s">
        <v>8</v>
      </c>
      <c r="E53" s="135"/>
      <c r="F53" s="21"/>
      <c r="G53" s="21"/>
      <c r="H53" s="13"/>
    </row>
    <row r="54" spans="1:10">
      <c r="A54" s="10"/>
      <c r="B54" s="72" t="s">
        <v>82</v>
      </c>
      <c r="C54" s="73">
        <f>'3 - Under &amp; Grad Tuition MFees '!F9</f>
        <v>0</v>
      </c>
      <c r="D54" s="73">
        <f>'3 - Under &amp; Grad Tuition MFees '!I9</f>
        <v>0</v>
      </c>
      <c r="E54" s="136"/>
      <c r="F54" s="50"/>
      <c r="G54" s="50"/>
      <c r="H54" s="218" t="s">
        <v>142</v>
      </c>
    </row>
    <row r="55" spans="1:10">
      <c r="A55" s="10"/>
      <c r="B55" s="37" t="s">
        <v>112</v>
      </c>
      <c r="C55" s="18">
        <f>'3 - Under &amp; Grad Tuition MFees '!F10</f>
        <v>0</v>
      </c>
      <c r="D55" s="18">
        <f>'3 - Under &amp; Grad Tuition MFees '!I10</f>
        <v>0</v>
      </c>
      <c r="E55" s="136"/>
      <c r="F55" s="50"/>
      <c r="G55" s="50"/>
      <c r="H55" s="218" t="s">
        <v>142</v>
      </c>
    </row>
    <row r="56" spans="1:10">
      <c r="A56" s="10"/>
      <c r="B56" s="37" t="s">
        <v>101</v>
      </c>
      <c r="C56" s="18">
        <f>'3 - Under &amp; Grad Tuition MFees '!F31</f>
        <v>0</v>
      </c>
      <c r="D56" s="18">
        <f>'3 - Under &amp; Grad Tuition MFees '!I31</f>
        <v>0</v>
      </c>
      <c r="E56" s="136"/>
      <c r="F56" s="50"/>
      <c r="G56" s="50"/>
      <c r="H56" s="218" t="s">
        <v>142</v>
      </c>
    </row>
    <row r="57" spans="1:10">
      <c r="A57" s="10"/>
      <c r="B57" s="37" t="s">
        <v>102</v>
      </c>
      <c r="C57" s="18">
        <f>'3 - Under &amp; Grad Tuition MFees '!F50</f>
        <v>0</v>
      </c>
      <c r="D57" s="18">
        <f>'3 - Under &amp; Grad Tuition MFees '!I50</f>
        <v>0</v>
      </c>
      <c r="E57" s="136"/>
      <c r="F57" s="50"/>
      <c r="G57" s="50"/>
      <c r="H57" s="218" t="s">
        <v>142</v>
      </c>
    </row>
    <row r="58" spans="1:10">
      <c r="A58" s="10"/>
      <c r="B58" s="430" t="s">
        <v>304</v>
      </c>
      <c r="C58" s="431">
        <f>'3 - Under &amp; Grad Tuition MFees '!F51</f>
        <v>0</v>
      </c>
      <c r="D58" s="431">
        <f>'3 - Under &amp; Grad Tuition MFees '!I51</f>
        <v>0</v>
      </c>
      <c r="E58" s="477"/>
      <c r="F58" s="50" t="s">
        <v>213</v>
      </c>
      <c r="G58" s="50"/>
      <c r="H58" s="218" t="s">
        <v>142</v>
      </c>
    </row>
    <row r="59" spans="1:10">
      <c r="A59" s="10"/>
      <c r="B59" s="37" t="s">
        <v>80</v>
      </c>
      <c r="C59" s="429" t="e">
        <f>C31</f>
        <v>#DIV/0!</v>
      </c>
      <c r="D59" s="429" t="e">
        <f>' 4 - Acad Serv Fees Etc. '!D31</f>
        <v>#DIV/0!</v>
      </c>
      <c r="E59" s="15"/>
      <c r="F59" s="21"/>
      <c r="G59" s="21"/>
      <c r="H59" s="13" t="s">
        <v>143</v>
      </c>
    </row>
    <row r="60" spans="1:10">
      <c r="A60" s="10"/>
      <c r="B60" s="33" t="s">
        <v>79</v>
      </c>
      <c r="C60" s="74">
        <f>' 4 - Acad Serv Fees Etc. '!C45</f>
        <v>0</v>
      </c>
      <c r="D60" s="74">
        <f>D45</f>
        <v>0</v>
      </c>
      <c r="E60" s="15"/>
      <c r="F60" s="21"/>
      <c r="G60" s="21"/>
      <c r="H60" s="13" t="s">
        <v>81</v>
      </c>
    </row>
    <row r="61" spans="1:10">
      <c r="A61" s="10"/>
      <c r="B61" s="80" t="s">
        <v>305</v>
      </c>
      <c r="C61" s="81" t="e">
        <f>+C54+C58+C59+C60</f>
        <v>#DIV/0!</v>
      </c>
      <c r="D61" s="481" t="e">
        <f>+D54+D58+D59+D60</f>
        <v>#DIV/0!</v>
      </c>
      <c r="E61" s="478"/>
      <c r="F61" s="50" t="s">
        <v>214</v>
      </c>
      <c r="G61" s="50"/>
      <c r="H61" s="218" t="s">
        <v>209</v>
      </c>
    </row>
    <row r="62" spans="1:10">
      <c r="A62" s="10"/>
      <c r="B62" s="80" t="s">
        <v>331</v>
      </c>
      <c r="C62" s="81" t="e">
        <f>+C55+C58+C59+C60</f>
        <v>#DIV/0!</v>
      </c>
      <c r="D62" s="458" t="e">
        <f>+D55+D58+D59+D60</f>
        <v>#DIV/0!</v>
      </c>
      <c r="E62" s="137"/>
      <c r="F62" s="21"/>
      <c r="G62" s="21"/>
      <c r="H62" s="218" t="s">
        <v>209</v>
      </c>
      <c r="I62" s="835" t="s">
        <v>279</v>
      </c>
      <c r="J62" s="840" t="s">
        <v>184</v>
      </c>
    </row>
    <row r="63" spans="1:10">
      <c r="A63" s="10"/>
      <c r="B63" s="35" t="s">
        <v>332</v>
      </c>
      <c r="C63" s="829">
        <f>'11 - Dorm Room and Board '!D12</f>
        <v>0</v>
      </c>
      <c r="D63" s="829">
        <f>'11 - Dorm Room and Board '!D12</f>
        <v>0</v>
      </c>
      <c r="E63" s="15"/>
      <c r="F63" s="183" t="s">
        <v>145</v>
      </c>
      <c r="G63" s="50"/>
      <c r="H63" s="13" t="s">
        <v>277</v>
      </c>
      <c r="I63" s="836">
        <f>'11 - Dorm Room and Board '!D12</f>
        <v>0</v>
      </c>
      <c r="J63" s="837">
        <f>+C63-I63</f>
        <v>0</v>
      </c>
    </row>
    <row r="64" spans="1:10">
      <c r="A64" s="10"/>
      <c r="B64" s="37" t="s">
        <v>164</v>
      </c>
      <c r="C64" s="18">
        <f>'11 - Dorm Room and Board '!D17</f>
        <v>0</v>
      </c>
      <c r="D64" s="18">
        <f>'11 - Dorm Room and Board '!D17</f>
        <v>0</v>
      </c>
      <c r="E64" s="15"/>
      <c r="F64" s="183" t="s">
        <v>145</v>
      </c>
      <c r="G64" s="50"/>
      <c r="H64" s="13" t="s">
        <v>277</v>
      </c>
      <c r="I64" s="838">
        <f>'11 - Dorm Room and Board '!D17</f>
        <v>0</v>
      </c>
      <c r="J64" s="839">
        <f>+C64-I64</f>
        <v>0</v>
      </c>
    </row>
    <row r="65" spans="1:30">
      <c r="A65" s="10"/>
      <c r="B65" s="432" t="s">
        <v>307</v>
      </c>
      <c r="C65" s="483">
        <f>+C63+C64</f>
        <v>0</v>
      </c>
      <c r="D65" s="483">
        <f>+D63+D64</f>
        <v>0</v>
      </c>
      <c r="E65" s="479" t="e">
        <f>+D65/C65</f>
        <v>#DIV/0!</v>
      </c>
      <c r="F65" s="183" t="s">
        <v>145</v>
      </c>
      <c r="G65" s="50"/>
      <c r="H65" s="218" t="s">
        <v>209</v>
      </c>
      <c r="I65" s="841">
        <f>'11 - Dorm Room and Board '!D23</f>
        <v>0</v>
      </c>
      <c r="J65" s="839">
        <f>+C65-I65</f>
        <v>0</v>
      </c>
    </row>
    <row r="66" spans="1:30">
      <c r="A66" s="10"/>
      <c r="B66" s="80" t="s">
        <v>333</v>
      </c>
      <c r="C66" s="480" t="e">
        <f>+C61+C63+C64</f>
        <v>#DIV/0!</v>
      </c>
      <c r="D66" s="482" t="e">
        <f>+D61+D63+D64</f>
        <v>#DIV/0!</v>
      </c>
      <c r="E66" s="137"/>
      <c r="F66" s="183" t="s">
        <v>145</v>
      </c>
      <c r="G66" s="50"/>
      <c r="H66" s="218" t="s">
        <v>209</v>
      </c>
      <c r="I66" s="19"/>
      <c r="J66" s="19"/>
    </row>
    <row r="67" spans="1:30">
      <c r="A67" s="10"/>
      <c r="B67" s="80" t="s">
        <v>309</v>
      </c>
      <c r="C67" s="82" t="e">
        <f>+C62+C63+C64</f>
        <v>#DIV/0!</v>
      </c>
      <c r="D67" s="482" t="e">
        <f>+D62+D63+D64</f>
        <v>#DIV/0!</v>
      </c>
      <c r="E67" s="137"/>
      <c r="F67" s="183" t="s">
        <v>145</v>
      </c>
      <c r="G67" s="50"/>
      <c r="H67" s="218" t="s">
        <v>209</v>
      </c>
    </row>
    <row r="68" spans="1:30" ht="5.25" customHeight="1">
      <c r="A68" s="24"/>
      <c r="B68" s="22"/>
      <c r="C68" s="22"/>
      <c r="D68" s="22"/>
      <c r="E68" s="25"/>
      <c r="F68" s="13"/>
      <c r="G68" s="218"/>
      <c r="H68" s="13"/>
    </row>
    <row r="69" spans="1:30" ht="4.5" customHeight="1">
      <c r="A69" s="13"/>
      <c r="B69" s="13"/>
      <c r="C69" s="13"/>
      <c r="D69" s="14"/>
      <c r="E69" s="13"/>
      <c r="F69" s="14"/>
      <c r="G69" s="14"/>
      <c r="H69" s="13"/>
      <c r="I69" s="13"/>
      <c r="J69" s="13"/>
    </row>
    <row r="70" spans="1:30" ht="41.25" customHeight="1">
      <c r="A70" s="13"/>
      <c r="B70" s="1131" t="s">
        <v>334</v>
      </c>
      <c r="C70" s="1059"/>
      <c r="D70" s="1059"/>
      <c r="E70" s="79"/>
      <c r="F70" s="49"/>
      <c r="G70" s="49"/>
      <c r="H70" s="528"/>
      <c r="I70" s="49"/>
      <c r="J70" s="13"/>
    </row>
    <row r="71" spans="1:30">
      <c r="A71" s="13"/>
      <c r="B71" s="13"/>
      <c r="C71" s="13"/>
      <c r="D71" s="14"/>
      <c r="E71" s="13"/>
      <c r="F71" s="14"/>
      <c r="G71" s="14"/>
      <c r="H71" s="13"/>
      <c r="I71" s="13"/>
      <c r="J71" s="13"/>
    </row>
    <row r="72" spans="1:30">
      <c r="A72" s="1"/>
      <c r="B72" s="1"/>
      <c r="C72" s="1"/>
      <c r="D72" s="1"/>
      <c r="E72" s="1"/>
      <c r="F72" s="1"/>
      <c r="G72" s="1"/>
      <c r="H72" s="1"/>
      <c r="I72" s="1"/>
      <c r="J72" s="1"/>
    </row>
    <row r="73" spans="1:30" ht="15.75">
      <c r="E73" s="2"/>
      <c r="F73" s="2"/>
      <c r="G73" s="2"/>
      <c r="H73" s="2"/>
      <c r="I73" s="2"/>
      <c r="J73" s="2"/>
    </row>
    <row r="74" spans="1:30" ht="15.75">
      <c r="E74" s="2"/>
      <c r="F74" s="2"/>
      <c r="G74" s="2"/>
      <c r="H74" s="2"/>
      <c r="I74" s="2"/>
      <c r="J74" s="2"/>
    </row>
    <row r="75" spans="1:30" ht="6.75" customHeight="1" thickBot="1">
      <c r="E75" s="1"/>
      <c r="F75" s="1"/>
      <c r="G75" s="1"/>
      <c r="H75" s="1"/>
      <c r="I75" s="1"/>
      <c r="J75" s="1"/>
    </row>
    <row r="76" spans="1:30">
      <c r="D76" s="21"/>
      <c r="E76" s="13"/>
      <c r="F76" s="13"/>
      <c r="G76" s="13"/>
      <c r="H76" s="13"/>
      <c r="I76" s="13"/>
      <c r="J76" s="13"/>
      <c r="O76" s="944" t="s">
        <v>85</v>
      </c>
      <c r="P76" s="945" t="s">
        <v>82</v>
      </c>
      <c r="Q76" s="945" t="s">
        <v>112</v>
      </c>
      <c r="R76" s="945" t="s">
        <v>101</v>
      </c>
      <c r="S76" s="945" t="s">
        <v>102</v>
      </c>
      <c r="T76" s="946" t="s">
        <v>304</v>
      </c>
      <c r="U76" s="945" t="s">
        <v>80</v>
      </c>
      <c r="V76" s="945" t="s">
        <v>79</v>
      </c>
      <c r="W76" s="947" t="s">
        <v>305</v>
      </c>
      <c r="X76" s="947" t="s">
        <v>331</v>
      </c>
      <c r="Y76" s="945" t="s">
        <v>332</v>
      </c>
      <c r="Z76" s="945" t="s">
        <v>164</v>
      </c>
      <c r="AA76" s="946" t="s">
        <v>307</v>
      </c>
      <c r="AB76" s="947" t="s">
        <v>333</v>
      </c>
      <c r="AC76" s="947" t="s">
        <v>309</v>
      </c>
      <c r="AD76" s="948" t="str">
        <f>B9</f>
        <v>I Amount of Academic Service Fees per FY2024 SRA3 - From Schedule C-1A - Cell D39</v>
      </c>
    </row>
    <row r="77" spans="1:30">
      <c r="D77" s="21"/>
      <c r="E77" s="13"/>
      <c r="F77" s="13"/>
      <c r="G77" s="13"/>
      <c r="H77" s="13"/>
      <c r="I77" s="13"/>
      <c r="J77" s="13"/>
      <c r="O77" s="893" t="s">
        <v>70</v>
      </c>
      <c r="P77" s="940">
        <f>C54</f>
        <v>0</v>
      </c>
      <c r="Q77" s="940">
        <f>C55</f>
        <v>0</v>
      </c>
      <c r="R77" s="940">
        <f>C56</f>
        <v>0</v>
      </c>
      <c r="S77" s="940">
        <f>C57</f>
        <v>0</v>
      </c>
      <c r="T77" s="940">
        <f>C58</f>
        <v>0</v>
      </c>
      <c r="U77" s="940" t="e">
        <f>C59</f>
        <v>#DIV/0!</v>
      </c>
      <c r="V77" s="940">
        <f>C60</f>
        <v>0</v>
      </c>
      <c r="W77" s="941" t="e">
        <f>C61</f>
        <v>#DIV/0!</v>
      </c>
      <c r="X77" s="941" t="e">
        <f>C62</f>
        <v>#DIV/0!</v>
      </c>
      <c r="Y77" s="940">
        <f>C63</f>
        <v>0</v>
      </c>
      <c r="Z77" s="940">
        <f>C64</f>
        <v>0</v>
      </c>
      <c r="AA77" s="942">
        <f>C65</f>
        <v>0</v>
      </c>
      <c r="AB77" s="943" t="e">
        <f>C66</f>
        <v>#DIV/0!</v>
      </c>
      <c r="AC77" s="943" t="e">
        <f>C67</f>
        <v>#DIV/0!</v>
      </c>
      <c r="AD77" s="949">
        <f>D9</f>
        <v>0</v>
      </c>
    </row>
    <row r="78" spans="1:30" ht="15.75" thickBot="1">
      <c r="D78" s="21"/>
      <c r="E78" s="13"/>
      <c r="F78" s="13"/>
      <c r="G78" s="13"/>
      <c r="H78" s="13"/>
      <c r="I78" s="13"/>
      <c r="J78" s="13"/>
      <c r="O78" s="950" t="s">
        <v>8</v>
      </c>
      <c r="P78" s="951">
        <f>D54</f>
        <v>0</v>
      </c>
      <c r="Q78" s="951">
        <f>D55</f>
        <v>0</v>
      </c>
      <c r="R78" s="951">
        <f>D56</f>
        <v>0</v>
      </c>
      <c r="S78" s="951">
        <f>D57</f>
        <v>0</v>
      </c>
      <c r="T78" s="951">
        <f>D58</f>
        <v>0</v>
      </c>
      <c r="U78" s="951" t="e">
        <f>D59</f>
        <v>#DIV/0!</v>
      </c>
      <c r="V78" s="951">
        <f>D60</f>
        <v>0</v>
      </c>
      <c r="W78" s="952" t="e">
        <f>D61</f>
        <v>#DIV/0!</v>
      </c>
      <c r="X78" s="952" t="e">
        <f>D62</f>
        <v>#DIV/0!</v>
      </c>
      <c r="Y78" s="951">
        <f>D63</f>
        <v>0</v>
      </c>
      <c r="Z78" s="951">
        <f>D64</f>
        <v>0</v>
      </c>
      <c r="AA78" s="953">
        <f>D65</f>
        <v>0</v>
      </c>
      <c r="AB78" s="954" t="e">
        <f>D66</f>
        <v>#DIV/0!</v>
      </c>
      <c r="AC78" s="954" t="e">
        <f>D67</f>
        <v>#DIV/0!</v>
      </c>
      <c r="AD78" s="955"/>
    </row>
    <row r="79" spans="1:30" ht="6.75" customHeight="1">
      <c r="D79" s="21"/>
      <c r="E79" s="13"/>
      <c r="F79" s="13"/>
      <c r="G79" s="13"/>
      <c r="H79" s="13"/>
      <c r="I79" s="13"/>
      <c r="J79" s="13"/>
    </row>
    <row r="80" spans="1:30">
      <c r="D80" s="21"/>
      <c r="E80" s="13"/>
      <c r="F80" s="21"/>
      <c r="G80" s="21"/>
      <c r="H80" s="13"/>
      <c r="I80" s="13"/>
      <c r="J80" s="13"/>
    </row>
    <row r="81" spans="4:10">
      <c r="D81" s="21"/>
      <c r="E81" s="21"/>
      <c r="F81" s="21"/>
      <c r="G81" s="21"/>
      <c r="H81" s="21"/>
      <c r="I81" s="21"/>
      <c r="J81" s="13"/>
    </row>
    <row r="82" spans="4:10">
      <c r="D82" s="21"/>
      <c r="E82" s="21"/>
      <c r="F82" s="21"/>
      <c r="G82" s="21"/>
      <c r="H82" s="21"/>
      <c r="I82" s="21"/>
      <c r="J82" s="13"/>
    </row>
    <row r="83" spans="4:10">
      <c r="D83" s="21"/>
      <c r="E83" s="21"/>
      <c r="F83" s="21"/>
      <c r="G83" s="21"/>
      <c r="H83" s="21"/>
      <c r="I83" s="21"/>
      <c r="J83" s="13"/>
    </row>
    <row r="84" spans="4:10" ht="4.5" customHeight="1">
      <c r="D84" s="21"/>
      <c r="E84" s="13"/>
      <c r="F84" s="13"/>
      <c r="G84" s="13"/>
      <c r="H84" s="13"/>
      <c r="I84" s="13"/>
      <c r="J84" s="13"/>
    </row>
    <row r="85" spans="4:10">
      <c r="D85" s="21"/>
      <c r="E85" s="21"/>
      <c r="F85" s="21"/>
      <c r="G85" s="21"/>
    </row>
  </sheetData>
  <mergeCells count="9">
    <mergeCell ref="B20:D20"/>
    <mergeCell ref="C5:D5"/>
    <mergeCell ref="B34:D34"/>
    <mergeCell ref="B70:D70"/>
    <mergeCell ref="A36:D36"/>
    <mergeCell ref="A37:D37"/>
    <mergeCell ref="B49:D49"/>
    <mergeCell ref="B17:D17"/>
    <mergeCell ref="B12:C12"/>
  </mergeCells>
  <phoneticPr fontId="0" type="noConversion"/>
  <printOptions horizontalCentered="1" headings="1"/>
  <pageMargins left="0" right="0" top="0.25" bottom="0.5" header="0.25" footer="0.25"/>
  <pageSetup scale="72" orientation="portrait" cellComments="atEnd" r:id="rId1"/>
  <headerFooter alignWithMargins="0">
    <oddFooter>&amp;L&amp;8Printed:  &amp;D  &amp;T  &amp;Z&amp;F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A1:AC112"/>
  <sheetViews>
    <sheetView showGridLines="0" view="pageBreakPreview" topLeftCell="A70" zoomScale="130" zoomScaleNormal="85" zoomScaleSheetLayoutView="130" workbookViewId="0">
      <selection activeCell="E78" sqref="E78"/>
    </sheetView>
  </sheetViews>
  <sheetFormatPr defaultRowHeight="15"/>
  <cols>
    <col min="1" max="1" width="1.5703125" customWidth="1"/>
    <col min="2" max="2" width="14.5703125" customWidth="1"/>
    <col min="3" max="3" width="13.140625" customWidth="1"/>
    <col min="4" max="4" width="16.140625" customWidth="1"/>
    <col min="5" max="5" width="13.7109375" customWidth="1"/>
    <col min="6" max="6" width="14.7109375" customWidth="1"/>
    <col min="7" max="7" width="13.7109375" customWidth="1"/>
    <col min="8" max="8" width="14.5703125" customWidth="1"/>
    <col min="9" max="9" width="1.140625" customWidth="1"/>
    <col min="10" max="10" width="11.85546875" customWidth="1"/>
    <col min="11" max="11" width="58.28515625" customWidth="1"/>
    <col min="15" max="27" width="11.7109375" customWidth="1"/>
    <col min="28" max="28" width="15.28515625" customWidth="1"/>
    <col min="29" max="29" width="18.7109375" customWidth="1"/>
  </cols>
  <sheetData>
    <row r="1" spans="1:11" ht="32.25" customHeight="1">
      <c r="A1" s="1121" t="s">
        <v>449</v>
      </c>
      <c r="B1" s="1121"/>
      <c r="C1" s="1121"/>
      <c r="D1" s="1121"/>
      <c r="E1" s="1121"/>
      <c r="F1" s="1121"/>
      <c r="G1" s="1121"/>
      <c r="H1" s="1121"/>
      <c r="I1" s="1121"/>
      <c r="K1" s="541"/>
    </row>
    <row r="2" spans="1:11" ht="6" customHeight="1"/>
    <row r="3" spans="1:11">
      <c r="A3" s="1023" t="s">
        <v>0</v>
      </c>
      <c r="B3" s="1023"/>
      <c r="C3" s="1001">
        <f>'1 - College Board Cost Data'!C3:E3</f>
        <v>0</v>
      </c>
      <c r="D3" s="1001"/>
      <c r="F3" s="41" t="s">
        <v>1</v>
      </c>
      <c r="G3" s="1001"/>
      <c r="H3" s="1001"/>
      <c r="I3" s="1"/>
    </row>
    <row r="4" spans="1:11" ht="1.5" customHeight="1">
      <c r="A4" s="1"/>
      <c r="B4" s="1"/>
      <c r="C4" s="1"/>
      <c r="D4" s="1"/>
      <c r="E4" s="1"/>
      <c r="F4" s="1"/>
      <c r="G4" s="1"/>
      <c r="H4" s="1"/>
      <c r="I4" s="1"/>
    </row>
    <row r="5" spans="1:11" ht="41.25" customHeight="1">
      <c r="A5" s="1003" t="s">
        <v>335</v>
      </c>
      <c r="B5" s="1004"/>
      <c r="C5" s="1004"/>
      <c r="D5" s="1004"/>
      <c r="E5" s="1004"/>
      <c r="F5" s="1004"/>
      <c r="G5" s="1004"/>
      <c r="H5" s="1004"/>
      <c r="I5" s="1005"/>
    </row>
    <row r="6" spans="1:11" ht="39" customHeight="1">
      <c r="A6" s="993" t="s">
        <v>336</v>
      </c>
      <c r="B6" s="994"/>
      <c r="C6" s="994"/>
      <c r="D6" s="994"/>
      <c r="E6" s="994"/>
      <c r="F6" s="994"/>
      <c r="G6" s="994"/>
      <c r="H6" s="994"/>
      <c r="I6" s="995"/>
      <c r="K6" s="1148" t="s">
        <v>337</v>
      </c>
    </row>
    <row r="7" spans="1:11">
      <c r="A7" s="818"/>
      <c r="B7" s="1166" t="s">
        <v>42</v>
      </c>
      <c r="C7" s="1166"/>
      <c r="D7" s="1167"/>
      <c r="E7" s="819"/>
      <c r="F7" s="819"/>
      <c r="G7" s="819"/>
      <c r="H7" s="819"/>
      <c r="I7" s="820"/>
      <c r="K7" s="1149"/>
    </row>
    <row r="8" spans="1:11">
      <c r="A8" s="211" t="s">
        <v>4</v>
      </c>
      <c r="B8" s="40"/>
      <c r="C8" s="40"/>
      <c r="D8" s="40"/>
      <c r="E8" s="306" t="s">
        <v>5</v>
      </c>
      <c r="F8" s="306" t="s">
        <v>5</v>
      </c>
      <c r="G8" s="306" t="s">
        <v>6</v>
      </c>
      <c r="H8" s="307" t="s">
        <v>6</v>
      </c>
      <c r="I8" s="9"/>
      <c r="K8" s="1150"/>
    </row>
    <row r="9" spans="1:11" ht="15.75" thickBot="1">
      <c r="A9" s="115"/>
      <c r="B9" s="11" t="s">
        <v>76</v>
      </c>
      <c r="C9" s="11"/>
      <c r="D9" s="11"/>
      <c r="E9" s="221" t="s">
        <v>70</v>
      </c>
      <c r="F9" s="221" t="s">
        <v>70</v>
      </c>
      <c r="G9" s="221" t="s">
        <v>8</v>
      </c>
      <c r="H9" s="89" t="s">
        <v>8</v>
      </c>
      <c r="I9" s="9"/>
    </row>
    <row r="10" spans="1:11">
      <c r="A10" s="10"/>
      <c r="B10" s="996" t="s">
        <v>9</v>
      </c>
      <c r="C10" s="997"/>
      <c r="D10" s="997"/>
      <c r="E10" s="222"/>
      <c r="F10" s="222"/>
      <c r="G10" s="222"/>
      <c r="H10" s="220"/>
      <c r="I10" s="9"/>
    </row>
    <row r="11" spans="1:11">
      <c r="A11" s="10"/>
      <c r="B11" s="1045" t="s">
        <v>20</v>
      </c>
      <c r="C11" s="1045"/>
      <c r="D11" s="1045"/>
      <c r="E11" s="223"/>
      <c r="F11" s="223"/>
      <c r="G11" s="223"/>
      <c r="H11" s="180"/>
      <c r="I11" s="9"/>
    </row>
    <row r="12" spans="1:11">
      <c r="A12" s="10"/>
      <c r="B12" s="1045" t="s">
        <v>119</v>
      </c>
      <c r="C12" s="1045"/>
      <c r="D12" s="1045"/>
      <c r="E12" s="223"/>
      <c r="F12" s="223"/>
      <c r="G12" s="223"/>
      <c r="H12" s="180"/>
      <c r="I12" s="9"/>
    </row>
    <row r="13" spans="1:11" ht="6" customHeight="1">
      <c r="A13" s="10"/>
      <c r="B13" s="1025"/>
      <c r="C13" s="1026"/>
      <c r="D13" s="1026"/>
      <c r="E13" s="224"/>
      <c r="F13" s="224"/>
      <c r="G13" s="224"/>
      <c r="H13" s="180"/>
      <c r="I13" s="9"/>
    </row>
    <row r="14" spans="1:11">
      <c r="A14" s="10"/>
      <c r="B14" s="1025" t="s">
        <v>293</v>
      </c>
      <c r="C14" s="1045"/>
      <c r="D14" s="1045"/>
      <c r="E14" s="223"/>
      <c r="F14" s="223"/>
      <c r="G14" s="223"/>
      <c r="H14" s="93"/>
      <c r="I14" s="15"/>
    </row>
    <row r="15" spans="1:11" ht="12" customHeight="1">
      <c r="A15" s="10"/>
      <c r="B15" s="1000" t="s">
        <v>139</v>
      </c>
      <c r="C15" s="1000"/>
      <c r="D15" s="1000"/>
      <c r="E15" s="223"/>
      <c r="F15" s="223"/>
      <c r="G15" s="223"/>
      <c r="H15" s="96"/>
      <c r="I15" s="15"/>
    </row>
    <row r="16" spans="1:11" ht="12" customHeight="1">
      <c r="A16" s="10"/>
      <c r="B16" s="1000" t="s">
        <v>91</v>
      </c>
      <c r="C16" s="1000"/>
      <c r="D16" s="1000"/>
      <c r="E16" s="225"/>
      <c r="F16" s="225"/>
      <c r="G16" s="225"/>
      <c r="H16" s="96"/>
      <c r="I16" s="15"/>
    </row>
    <row r="17" spans="1:11" ht="12" customHeight="1">
      <c r="A17" s="10"/>
      <c r="B17" s="1000" t="s">
        <v>170</v>
      </c>
      <c r="C17" s="1000"/>
      <c r="D17" s="1000"/>
      <c r="E17" s="225"/>
      <c r="F17" s="225"/>
      <c r="G17" s="225"/>
      <c r="H17" s="96"/>
      <c r="I17" s="15"/>
    </row>
    <row r="18" spans="1:11" ht="12" customHeight="1">
      <c r="A18" s="10"/>
      <c r="B18" s="1000" t="s">
        <v>13</v>
      </c>
      <c r="C18" s="1000"/>
      <c r="D18" s="1000"/>
      <c r="E18" s="225"/>
      <c r="F18" s="225"/>
      <c r="G18" s="225"/>
      <c r="H18" s="96"/>
      <c r="I18" s="15"/>
    </row>
    <row r="19" spans="1:11" ht="12" customHeight="1">
      <c r="A19" s="10"/>
      <c r="B19" s="1000" t="s">
        <v>89</v>
      </c>
      <c r="C19" s="1000"/>
      <c r="D19" s="1000"/>
      <c r="E19" s="225"/>
      <c r="F19" s="225"/>
      <c r="G19" s="225"/>
      <c r="H19" s="96"/>
      <c r="I19" s="15"/>
    </row>
    <row r="20" spans="1:11" ht="12" customHeight="1">
      <c r="A20" s="10"/>
      <c r="B20" s="1047" t="s">
        <v>171</v>
      </c>
      <c r="C20" s="1047"/>
      <c r="D20" s="1047"/>
      <c r="E20" s="225"/>
      <c r="F20" s="225"/>
      <c r="G20" s="225"/>
      <c r="H20" s="96"/>
      <c r="I20" s="15"/>
    </row>
    <row r="21" spans="1:11" ht="12" customHeight="1">
      <c r="A21" s="10"/>
      <c r="B21" s="1000" t="s">
        <v>173</v>
      </c>
      <c r="C21" s="1000"/>
      <c r="D21" s="1000"/>
      <c r="E21" s="225"/>
      <c r="F21" s="225"/>
      <c r="G21" s="225"/>
      <c r="H21" s="96"/>
      <c r="I21" s="15"/>
    </row>
    <row r="22" spans="1:11" ht="12" customHeight="1">
      <c r="A22" s="10"/>
      <c r="B22" s="1000" t="s">
        <v>12</v>
      </c>
      <c r="C22" s="1000"/>
      <c r="D22" s="1000"/>
      <c r="E22" s="225"/>
      <c r="F22" s="225"/>
      <c r="G22" s="225"/>
      <c r="H22" s="96"/>
      <c r="I22" s="15"/>
    </row>
    <row r="23" spans="1:11" ht="12" customHeight="1">
      <c r="A23" s="10"/>
      <c r="B23" s="1000" t="s">
        <v>169</v>
      </c>
      <c r="C23" s="1000"/>
      <c r="D23" s="1000"/>
      <c r="E23" s="225"/>
      <c r="F23" s="225"/>
      <c r="G23" s="225"/>
      <c r="H23" s="96"/>
      <c r="I23" s="15"/>
    </row>
    <row r="24" spans="1:11" ht="12" customHeight="1">
      <c r="A24" s="10"/>
      <c r="B24" s="1000" t="s">
        <v>138</v>
      </c>
      <c r="C24" s="1000"/>
      <c r="D24" s="1000"/>
      <c r="E24" s="225"/>
      <c r="F24" s="225"/>
      <c r="G24" s="225"/>
      <c r="H24" s="96"/>
      <c r="I24" s="15"/>
    </row>
    <row r="25" spans="1:11" ht="12" customHeight="1">
      <c r="A25" s="10"/>
      <c r="B25" s="1000" t="s">
        <v>90</v>
      </c>
      <c r="C25" s="1000"/>
      <c r="D25" s="1000"/>
      <c r="E25" s="225"/>
      <c r="F25" s="225"/>
      <c r="G25" s="225"/>
      <c r="H25" s="96"/>
      <c r="I25" s="15"/>
    </row>
    <row r="26" spans="1:11" ht="12" customHeight="1">
      <c r="A26" s="10"/>
      <c r="B26" s="1000" t="s">
        <v>88</v>
      </c>
      <c r="C26" s="1000"/>
      <c r="D26" s="1000"/>
      <c r="E26" s="225"/>
      <c r="F26" s="225"/>
      <c r="G26" s="225"/>
      <c r="H26" s="96"/>
      <c r="I26" s="15"/>
      <c r="K26" s="168"/>
    </row>
    <row r="27" spans="1:11" ht="12" customHeight="1">
      <c r="A27" s="10"/>
      <c r="B27" s="1000" t="s">
        <v>97</v>
      </c>
      <c r="C27" s="1000"/>
      <c r="D27" s="1000"/>
      <c r="E27" s="225"/>
      <c r="F27" s="225"/>
      <c r="G27" s="225"/>
      <c r="H27" s="96"/>
      <c r="I27" s="15"/>
      <c r="K27" s="168"/>
    </row>
    <row r="28" spans="1:11" ht="12" customHeight="1">
      <c r="A28" s="10"/>
      <c r="B28" s="999"/>
      <c r="C28" s="999"/>
      <c r="D28" s="999"/>
      <c r="E28" s="225"/>
      <c r="F28" s="225"/>
      <c r="G28" s="225"/>
      <c r="H28" s="96"/>
      <c r="I28" s="15"/>
      <c r="K28" s="168"/>
    </row>
    <row r="29" spans="1:11" ht="12" customHeight="1">
      <c r="A29" s="10"/>
      <c r="B29" s="999"/>
      <c r="C29" s="999"/>
      <c r="D29" s="999"/>
      <c r="E29" s="225"/>
      <c r="F29" s="225"/>
      <c r="G29" s="225"/>
      <c r="H29" s="96"/>
      <c r="I29" s="15"/>
      <c r="K29" s="168"/>
    </row>
    <row r="30" spans="1:11" ht="12" customHeight="1">
      <c r="A30" s="10"/>
      <c r="B30" s="999"/>
      <c r="C30" s="999"/>
      <c r="D30" s="999"/>
      <c r="E30" s="225"/>
      <c r="F30" s="225"/>
      <c r="G30" s="225"/>
      <c r="H30" s="96"/>
      <c r="I30" s="15"/>
      <c r="K30" s="168"/>
    </row>
    <row r="31" spans="1:11" ht="12" customHeight="1">
      <c r="A31" s="10"/>
      <c r="B31" s="999"/>
      <c r="C31" s="999"/>
      <c r="D31" s="999"/>
      <c r="E31" s="225"/>
      <c r="F31" s="225"/>
      <c r="G31" s="225"/>
      <c r="H31" s="96"/>
      <c r="I31" s="15"/>
      <c r="K31" s="168"/>
    </row>
    <row r="32" spans="1:11" ht="12" customHeight="1">
      <c r="A32" s="10"/>
      <c r="B32" s="999"/>
      <c r="C32" s="999"/>
      <c r="D32" s="999"/>
      <c r="E32" s="225"/>
      <c r="F32" s="225"/>
      <c r="G32" s="225"/>
      <c r="H32" s="96"/>
      <c r="I32" s="15"/>
      <c r="K32" s="168"/>
    </row>
    <row r="33" spans="1:11" ht="15.6" customHeight="1">
      <c r="A33" s="10"/>
      <c r="B33" s="1046" t="s">
        <v>100</v>
      </c>
      <c r="C33" s="1046"/>
      <c r="D33" s="1046"/>
      <c r="E33" s="226">
        <f>SUM(E15:E32)</f>
        <v>0</v>
      </c>
      <c r="F33" s="226">
        <f>SUM(F15:F32)</f>
        <v>0</v>
      </c>
      <c r="G33" s="226">
        <f>SUM(G15:G32)</f>
        <v>0</v>
      </c>
      <c r="H33" s="99">
        <f>SUM(H15:H32)</f>
        <v>0</v>
      </c>
      <c r="I33" s="15"/>
      <c r="K33" s="168"/>
    </row>
    <row r="34" spans="1:11">
      <c r="A34" s="10"/>
      <c r="B34" s="1024" t="s">
        <v>299</v>
      </c>
      <c r="C34" s="999"/>
      <c r="D34" s="999"/>
      <c r="E34" s="223"/>
      <c r="F34" s="223"/>
      <c r="G34" s="223"/>
      <c r="H34" s="93"/>
      <c r="I34" s="15"/>
      <c r="K34" s="168"/>
    </row>
    <row r="35" spans="1:11" ht="12" customHeight="1">
      <c r="A35" s="10"/>
      <c r="B35" s="999" t="s">
        <v>94</v>
      </c>
      <c r="C35" s="999"/>
      <c r="D35" s="999"/>
      <c r="E35" s="223"/>
      <c r="F35" s="223"/>
      <c r="G35" s="223"/>
      <c r="H35" s="93"/>
      <c r="I35" s="15"/>
      <c r="K35" s="168"/>
    </row>
    <row r="36" spans="1:11" ht="12" customHeight="1">
      <c r="A36" s="10"/>
      <c r="B36" s="999" t="s">
        <v>173</v>
      </c>
      <c r="C36" s="999"/>
      <c r="D36" s="999"/>
      <c r="E36" s="225"/>
      <c r="F36" s="225"/>
      <c r="G36" s="225"/>
      <c r="H36" s="96"/>
      <c r="I36" s="15"/>
      <c r="K36" s="168"/>
    </row>
    <row r="37" spans="1:11" ht="12" customHeight="1">
      <c r="A37" s="10"/>
      <c r="B37" s="999" t="s">
        <v>95</v>
      </c>
      <c r="C37" s="999"/>
      <c r="D37" s="999"/>
      <c r="E37" s="225"/>
      <c r="F37" s="225"/>
      <c r="G37" s="225"/>
      <c r="H37" s="96"/>
      <c r="I37" s="15"/>
      <c r="K37" s="168"/>
    </row>
    <row r="38" spans="1:11" ht="12" customHeight="1">
      <c r="A38" s="10"/>
      <c r="B38" s="1000" t="s">
        <v>96</v>
      </c>
      <c r="C38" s="1000"/>
      <c r="D38" s="1027"/>
      <c r="E38" s="225"/>
      <c r="F38" s="225"/>
      <c r="G38" s="225"/>
      <c r="H38" s="96"/>
      <c r="I38" s="15"/>
      <c r="K38" s="168"/>
    </row>
    <row r="39" spans="1:11" ht="12" customHeight="1">
      <c r="A39" s="10"/>
      <c r="B39" s="1000" t="s">
        <v>134</v>
      </c>
      <c r="C39" s="1000"/>
      <c r="D39" s="1027"/>
      <c r="E39" s="225"/>
      <c r="F39" s="225"/>
      <c r="G39" s="225"/>
      <c r="H39" s="96"/>
      <c r="I39" s="15"/>
      <c r="K39" s="168"/>
    </row>
    <row r="40" spans="1:11" ht="12" customHeight="1">
      <c r="A40" s="10"/>
      <c r="B40" s="1000" t="s">
        <v>54</v>
      </c>
      <c r="C40" s="1000"/>
      <c r="D40" s="1027"/>
      <c r="E40" s="225"/>
      <c r="F40" s="225"/>
      <c r="G40" s="225"/>
      <c r="H40" s="96"/>
      <c r="I40" s="15"/>
      <c r="K40" s="168"/>
    </row>
    <row r="41" spans="1:11" ht="12" customHeight="1">
      <c r="A41" s="10"/>
      <c r="B41" s="1000" t="s">
        <v>11</v>
      </c>
      <c r="C41" s="1000"/>
      <c r="D41" s="1027"/>
      <c r="E41" s="225"/>
      <c r="F41" s="225"/>
      <c r="G41" s="225"/>
      <c r="H41" s="96"/>
      <c r="I41" s="15"/>
      <c r="K41" s="168"/>
    </row>
    <row r="42" spans="1:11" ht="12" customHeight="1">
      <c r="A42" s="10"/>
      <c r="B42" s="1000" t="s">
        <v>92</v>
      </c>
      <c r="C42" s="1000"/>
      <c r="D42" s="1027"/>
      <c r="E42" s="227"/>
      <c r="F42" s="227"/>
      <c r="G42" s="227"/>
      <c r="H42" s="104"/>
      <c r="I42" s="15"/>
      <c r="K42" s="168"/>
    </row>
    <row r="43" spans="1:11" ht="12" customHeight="1">
      <c r="A43" s="10"/>
      <c r="B43" s="1000" t="s">
        <v>71</v>
      </c>
      <c r="C43" s="1000"/>
      <c r="D43" s="1027"/>
      <c r="E43" s="227"/>
      <c r="F43" s="227"/>
      <c r="G43" s="227"/>
      <c r="H43" s="104"/>
      <c r="I43" s="15"/>
      <c r="K43" s="168"/>
    </row>
    <row r="44" spans="1:11" ht="12" customHeight="1">
      <c r="A44" s="10"/>
      <c r="B44" s="1000" t="s">
        <v>93</v>
      </c>
      <c r="C44" s="1000"/>
      <c r="D44" s="1027"/>
      <c r="E44" s="227"/>
      <c r="F44" s="227"/>
      <c r="G44" s="227"/>
      <c r="H44" s="104"/>
      <c r="I44" s="15"/>
      <c r="K44" s="168"/>
    </row>
    <row r="45" spans="1:11" ht="12" customHeight="1">
      <c r="A45" s="10"/>
      <c r="B45" s="1000" t="s">
        <v>172</v>
      </c>
      <c r="C45" s="1026"/>
      <c r="D45" s="1064"/>
      <c r="E45" s="227"/>
      <c r="F45" s="227"/>
      <c r="G45" s="227"/>
      <c r="H45" s="104"/>
      <c r="I45" s="15"/>
      <c r="K45" s="168"/>
    </row>
    <row r="46" spans="1:11" ht="12" customHeight="1">
      <c r="A46" s="10"/>
      <c r="B46" s="309" t="s">
        <v>97</v>
      </c>
      <c r="C46" s="309"/>
      <c r="D46" s="309"/>
      <c r="E46" s="227"/>
      <c r="F46" s="227"/>
      <c r="G46" s="227"/>
      <c r="H46" s="104"/>
      <c r="I46" s="15"/>
      <c r="K46" s="168"/>
    </row>
    <row r="47" spans="1:11" ht="12" customHeight="1">
      <c r="A47" s="10"/>
      <c r="B47" s="1141"/>
      <c r="C47" s="1141"/>
      <c r="D47" s="1142"/>
      <c r="E47" s="227"/>
      <c r="F47" s="227"/>
      <c r="G47" s="227"/>
      <c r="H47" s="104"/>
      <c r="I47" s="15"/>
      <c r="K47" s="168"/>
    </row>
    <row r="48" spans="1:11" ht="12" customHeight="1">
      <c r="A48" s="10"/>
      <c r="B48" s="1141"/>
      <c r="C48" s="1141"/>
      <c r="D48" s="1142"/>
      <c r="E48" s="227"/>
      <c r="F48" s="227"/>
      <c r="G48" s="227"/>
      <c r="H48" s="104"/>
      <c r="I48" s="15"/>
      <c r="K48" s="168"/>
    </row>
    <row r="49" spans="1:11" ht="12" customHeight="1">
      <c r="A49" s="10"/>
      <c r="B49" s="1141"/>
      <c r="C49" s="1141"/>
      <c r="D49" s="1142"/>
      <c r="E49" s="227"/>
      <c r="F49" s="227"/>
      <c r="G49" s="227"/>
      <c r="H49" s="104"/>
      <c r="I49" s="15"/>
      <c r="K49" s="168"/>
    </row>
    <row r="50" spans="1:11" ht="12" customHeight="1">
      <c r="A50" s="10"/>
      <c r="B50" s="999"/>
      <c r="C50" s="999"/>
      <c r="D50" s="999"/>
      <c r="E50" s="227"/>
      <c r="F50" s="227"/>
      <c r="G50" s="227"/>
      <c r="H50" s="104"/>
      <c r="I50" s="15"/>
    </row>
    <row r="51" spans="1:11" ht="12" customHeight="1">
      <c r="A51" s="10"/>
      <c r="B51" s="1057"/>
      <c r="C51" s="1057"/>
      <c r="D51" s="1057"/>
      <c r="E51" s="228"/>
      <c r="F51" s="228"/>
      <c r="G51" s="228"/>
      <c r="H51" s="171"/>
      <c r="I51" s="15"/>
    </row>
    <row r="52" spans="1:11">
      <c r="A52" s="10"/>
      <c r="B52" s="998" t="s">
        <v>99</v>
      </c>
      <c r="C52" s="998"/>
      <c r="D52" s="998"/>
      <c r="E52" s="229">
        <f>SUM(E35:E51)</f>
        <v>0</v>
      </c>
      <c r="F52" s="229">
        <f>SUM(F35:F51)</f>
        <v>0</v>
      </c>
      <c r="G52" s="229">
        <f>SUM(G35:G51)</f>
        <v>0</v>
      </c>
      <c r="H52" s="174">
        <f>SUM(H35:H51)</f>
        <v>0</v>
      </c>
      <c r="I52" s="15"/>
    </row>
    <row r="53" spans="1:11">
      <c r="A53" s="10"/>
      <c r="B53" s="1031" t="s">
        <v>73</v>
      </c>
      <c r="C53" s="1031"/>
      <c r="D53" s="1031"/>
      <c r="E53" s="223">
        <f>+E33+E52</f>
        <v>0</v>
      </c>
      <c r="F53" s="223">
        <f>+F33+F52</f>
        <v>0</v>
      </c>
      <c r="G53" s="223">
        <f>+G33+G52</f>
        <v>0</v>
      </c>
      <c r="H53" s="93">
        <f>+H33+H52</f>
        <v>0</v>
      </c>
      <c r="I53" s="15"/>
    </row>
    <row r="54" spans="1:11">
      <c r="A54" s="10"/>
      <c r="B54" s="116" t="s">
        <v>120</v>
      </c>
      <c r="C54" s="116"/>
      <c r="D54" s="116"/>
      <c r="E54" s="225">
        <f>+E11+E53</f>
        <v>0</v>
      </c>
      <c r="F54" s="225">
        <f>+F11+F53</f>
        <v>0</v>
      </c>
      <c r="G54" s="225">
        <f>+G11+G53</f>
        <v>0</v>
      </c>
      <c r="H54" s="96">
        <f>+H11+H53</f>
        <v>0</v>
      </c>
      <c r="I54" s="15"/>
    </row>
    <row r="55" spans="1:11">
      <c r="A55" s="24"/>
      <c r="B55" s="113" t="s">
        <v>121</v>
      </c>
      <c r="C55" s="113"/>
      <c r="D55" s="113"/>
      <c r="E55" s="230">
        <f>+E12+E53</f>
        <v>0</v>
      </c>
      <c r="F55" s="230">
        <f>+F12+F53</f>
        <v>0</v>
      </c>
      <c r="G55" s="230">
        <f>+G12+G53</f>
        <v>0</v>
      </c>
      <c r="H55" s="111">
        <f>+H12+H53</f>
        <v>0</v>
      </c>
      <c r="I55" s="117"/>
      <c r="J55" s="19"/>
      <c r="K55" s="21"/>
    </row>
    <row r="56" spans="1:11" ht="24.75" customHeight="1">
      <c r="A56" s="118"/>
      <c r="B56" s="1143" t="s">
        <v>450</v>
      </c>
      <c r="C56" s="1019"/>
      <c r="D56" s="1019"/>
      <c r="E56" s="1019"/>
      <c r="F56" s="1019"/>
      <c r="G56" s="1019"/>
      <c r="H56" s="1019"/>
      <c r="I56" s="122"/>
      <c r="J56" s="19"/>
      <c r="K56" s="21"/>
    </row>
    <row r="57" spans="1:11">
      <c r="A57" s="13"/>
      <c r="B57" s="13"/>
      <c r="C57" s="13"/>
      <c r="D57" s="13"/>
      <c r="E57" s="66"/>
      <c r="F57" s="66"/>
      <c r="G57" s="66"/>
      <c r="H57" s="66"/>
      <c r="I57" s="13"/>
      <c r="J57" s="50"/>
      <c r="K57" s="21"/>
    </row>
    <row r="58" spans="1:11" ht="21.75" customHeight="1">
      <c r="A58" s="27"/>
      <c r="B58" s="1"/>
      <c r="C58" s="1"/>
      <c r="D58" s="1"/>
      <c r="E58" s="28" t="s">
        <v>0</v>
      </c>
      <c r="F58" s="28"/>
      <c r="G58" s="1155" t="e">
        <f>'1 - College Board Cost Data'!C3:E3</f>
        <v>#VALUE!</v>
      </c>
      <c r="H58" s="1156"/>
    </row>
    <row r="59" spans="1:11" ht="10.5" customHeight="1">
      <c r="A59" s="27"/>
      <c r="B59" s="1"/>
      <c r="C59" s="1"/>
      <c r="D59" s="1"/>
      <c r="E59" s="28"/>
      <c r="F59" s="28"/>
      <c r="G59" s="204"/>
      <c r="H59" s="205"/>
    </row>
    <row r="60" spans="1:11" ht="37.5" customHeight="1">
      <c r="A60" s="1121" t="s">
        <v>107</v>
      </c>
      <c r="B60" s="1121"/>
      <c r="C60" s="1121"/>
      <c r="D60" s="1121"/>
      <c r="E60" s="1121"/>
      <c r="F60" s="1121"/>
      <c r="G60" s="1121"/>
      <c r="H60" s="1121"/>
      <c r="I60" s="1121"/>
    </row>
    <row r="61" spans="1:11" ht="14.25" customHeight="1">
      <c r="A61" s="1"/>
      <c r="B61" s="1"/>
      <c r="C61" s="1"/>
      <c r="D61" s="1"/>
      <c r="E61" s="1"/>
      <c r="F61" s="1"/>
      <c r="G61" s="1"/>
    </row>
    <row r="62" spans="1:11" ht="16.5" customHeight="1">
      <c r="A62" s="1146" t="s">
        <v>108</v>
      </c>
      <c r="B62" s="1147"/>
      <c r="C62" s="1147"/>
      <c r="D62" s="1147"/>
      <c r="E62" s="1147"/>
      <c r="F62" s="1147"/>
      <c r="G62" s="1147"/>
      <c r="H62" s="1145"/>
    </row>
    <row r="63" spans="1:11" ht="6" customHeight="1">
      <c r="A63" s="124"/>
      <c r="B63" s="55"/>
      <c r="C63" s="55"/>
      <c r="D63" s="55"/>
      <c r="E63" s="55"/>
      <c r="F63" s="55"/>
      <c r="G63" s="55"/>
      <c r="H63" s="47"/>
    </row>
    <row r="64" spans="1:11" ht="15.75">
      <c r="A64" s="29"/>
      <c r="B64" s="1133" t="s">
        <v>87</v>
      </c>
      <c r="C64" s="1144"/>
      <c r="D64" s="1144"/>
      <c r="E64" s="1144"/>
      <c r="F64" s="1144"/>
      <c r="G64" s="1144"/>
      <c r="H64" s="1145"/>
    </row>
    <row r="65" spans="1:13" ht="27" customHeight="1">
      <c r="A65" s="10"/>
      <c r="B65" s="201" t="s">
        <v>338</v>
      </c>
      <c r="C65" s="131"/>
      <c r="D65" s="131"/>
      <c r="E65" s="131"/>
      <c r="F65" s="131"/>
      <c r="G65" s="131"/>
      <c r="H65" s="132"/>
    </row>
    <row r="66" spans="1:13">
      <c r="A66" s="10"/>
      <c r="B66" s="13"/>
      <c r="C66" s="13"/>
      <c r="D66" s="13"/>
      <c r="E66" s="357" t="s">
        <v>5</v>
      </c>
      <c r="F66" s="357" t="s">
        <v>5</v>
      </c>
      <c r="G66" s="357" t="s">
        <v>6</v>
      </c>
      <c r="H66" s="357" t="s">
        <v>6</v>
      </c>
    </row>
    <row r="67" spans="1:13" ht="12.75" customHeight="1">
      <c r="A67" s="10"/>
      <c r="B67" s="13"/>
      <c r="C67" s="13"/>
      <c r="D67" s="13"/>
      <c r="E67" s="357" t="s">
        <v>70</v>
      </c>
      <c r="F67" s="357" t="s">
        <v>70</v>
      </c>
      <c r="G67" s="357" t="s">
        <v>8</v>
      </c>
      <c r="H67" s="357" t="s">
        <v>8</v>
      </c>
    </row>
    <row r="68" spans="1:13" ht="16.5" customHeight="1" thickBot="1">
      <c r="A68" s="10"/>
      <c r="B68" s="7" t="s">
        <v>84</v>
      </c>
      <c r="C68" s="125"/>
      <c r="D68" s="7"/>
      <c r="E68" s="65">
        <v>0</v>
      </c>
      <c r="F68" s="546">
        <v>0</v>
      </c>
      <c r="G68" s="546">
        <v>0</v>
      </c>
      <c r="H68" s="547">
        <v>0</v>
      </c>
    </row>
    <row r="69" spans="1:13" ht="12.75" customHeight="1" thickTop="1">
      <c r="A69" s="24"/>
      <c r="B69" s="22"/>
      <c r="C69" s="22"/>
      <c r="D69" s="22"/>
      <c r="E69" s="22"/>
      <c r="F69" s="22"/>
      <c r="G69" s="22"/>
      <c r="H69" s="25"/>
    </row>
    <row r="70" spans="1:13" ht="9" customHeight="1">
      <c r="A70" s="1"/>
      <c r="B70" s="1"/>
      <c r="C70" s="1"/>
      <c r="D70" s="1"/>
      <c r="E70" s="1"/>
      <c r="F70" s="1"/>
      <c r="G70" s="1"/>
    </row>
    <row r="71" spans="1:13" ht="16.5" customHeight="1">
      <c r="A71" s="29"/>
      <c r="B71" s="1147" t="s">
        <v>248</v>
      </c>
      <c r="C71" s="1159"/>
      <c r="D71" s="1159"/>
      <c r="E71" s="1144"/>
      <c r="F71" s="1144"/>
      <c r="G71" s="1144"/>
      <c r="H71" s="1160"/>
    </row>
    <row r="72" spans="1:13" ht="24" customHeight="1">
      <c r="A72" s="24"/>
      <c r="B72" s="1153" t="s">
        <v>42</v>
      </c>
      <c r="C72" s="1153"/>
      <c r="D72" s="1154"/>
      <c r="E72" s="647">
        <f>E7</f>
        <v>0</v>
      </c>
      <c r="F72" s="647">
        <f t="shared" ref="F72:H72" si="0">F7</f>
        <v>0</v>
      </c>
      <c r="G72" s="647">
        <f t="shared" si="0"/>
        <v>0</v>
      </c>
      <c r="H72" s="647">
        <f t="shared" si="0"/>
        <v>0</v>
      </c>
      <c r="K72" s="737" t="s">
        <v>448</v>
      </c>
    </row>
    <row r="73" spans="1:13" ht="38.25" customHeight="1">
      <c r="A73" s="10"/>
      <c r="B73" s="1163" t="s">
        <v>248</v>
      </c>
      <c r="C73" s="1164"/>
      <c r="D73" s="1165"/>
      <c r="E73" s="181" t="s">
        <v>110</v>
      </c>
      <c r="F73" s="181" t="s">
        <v>110</v>
      </c>
      <c r="G73" s="182" t="s">
        <v>111</v>
      </c>
      <c r="H73" s="182" t="s">
        <v>111</v>
      </c>
      <c r="J73" s="648">
        <f>' 4 - Acad Serv Fees Etc. '!D12</f>
        <v>0</v>
      </c>
      <c r="K73" s="735" t="s">
        <v>379</v>
      </c>
    </row>
    <row r="74" spans="1:13">
      <c r="A74" s="10"/>
      <c r="B74" s="1161" t="s">
        <v>86</v>
      </c>
      <c r="C74" s="1162"/>
      <c r="D74" s="1162"/>
      <c r="E74" s="656">
        <v>0</v>
      </c>
      <c r="F74" s="656">
        <v>0</v>
      </c>
      <c r="G74" s="656">
        <v>0</v>
      </c>
      <c r="H74" s="657">
        <v>0</v>
      </c>
      <c r="J74" s="645">
        <f>SUM(E74:H74)</f>
        <v>0</v>
      </c>
      <c r="K74" s="670" t="s">
        <v>233</v>
      </c>
      <c r="M74" s="218"/>
    </row>
    <row r="75" spans="1:13">
      <c r="A75" s="10"/>
      <c r="B75" s="7" t="s">
        <v>113</v>
      </c>
      <c r="C75" s="189"/>
      <c r="D75" s="189"/>
      <c r="E75" s="494"/>
      <c r="F75" s="494"/>
      <c r="G75" s="494"/>
      <c r="H75" s="495"/>
      <c r="J75" s="649">
        <f>+J73-J74</f>
        <v>0</v>
      </c>
      <c r="K75" s="670" t="s">
        <v>380</v>
      </c>
    </row>
    <row r="76" spans="1:13">
      <c r="A76" s="10"/>
      <c r="B76" s="7" t="s">
        <v>114</v>
      </c>
      <c r="C76" s="189"/>
      <c r="D76" s="189"/>
      <c r="E76" s="496"/>
      <c r="F76" s="496"/>
      <c r="G76" s="496"/>
      <c r="H76" s="497"/>
      <c r="J76" s="646"/>
      <c r="K76" s="1"/>
    </row>
    <row r="77" spans="1:13">
      <c r="A77" s="10"/>
      <c r="B77" s="7" t="s">
        <v>115</v>
      </c>
      <c r="C77" s="189"/>
      <c r="D77" s="189"/>
      <c r="E77" s="496">
        <v>0</v>
      </c>
      <c r="F77" s="496">
        <v>0</v>
      </c>
      <c r="G77" s="496">
        <v>0</v>
      </c>
      <c r="H77" s="497">
        <v>0</v>
      </c>
      <c r="J77" s="646"/>
      <c r="K77" s="1"/>
    </row>
    <row r="78" spans="1:13" ht="26.25" customHeight="1">
      <c r="A78" s="10"/>
      <c r="B78" s="1157" t="s">
        <v>339</v>
      </c>
      <c r="C78" s="1158"/>
      <c r="D78" s="1158"/>
      <c r="E78" s="496">
        <v>0</v>
      </c>
      <c r="F78" s="496">
        <v>0</v>
      </c>
      <c r="G78" s="496">
        <v>0</v>
      </c>
      <c r="H78" s="497">
        <v>0</v>
      </c>
      <c r="J78" s="646"/>
      <c r="K78" s="1"/>
    </row>
    <row r="79" spans="1:13" ht="12.75" customHeight="1">
      <c r="A79" s="10"/>
      <c r="B79" s="133" t="s">
        <v>327</v>
      </c>
      <c r="C79" s="23"/>
      <c r="D79" s="23"/>
      <c r="E79" s="498">
        <f>+E74-E76-E77-E78</f>
        <v>0</v>
      </c>
      <c r="F79" s="498">
        <f>+F74-F76-F77-F78</f>
        <v>0</v>
      </c>
      <c r="G79" s="498">
        <f>+G74-G76-G77-G78</f>
        <v>0</v>
      </c>
      <c r="H79" s="499">
        <f>+H74-H76-H77-H78</f>
        <v>0</v>
      </c>
      <c r="J79" s="650">
        <f>' 4 - Acad Serv Fees Etc. '!I12</f>
        <v>0</v>
      </c>
      <c r="K79" s="669" t="s">
        <v>234</v>
      </c>
    </row>
    <row r="80" spans="1:13">
      <c r="A80" s="10"/>
      <c r="B80" s="653" t="s">
        <v>419</v>
      </c>
      <c r="C80" s="616"/>
      <c r="D80" s="616"/>
      <c r="E80" s="654">
        <v>0</v>
      </c>
      <c r="F80" s="654">
        <v>0</v>
      </c>
      <c r="G80" s="654">
        <v>0</v>
      </c>
      <c r="H80" s="655">
        <v>0</v>
      </c>
      <c r="J80" s="651">
        <f>SUM(E80:H80)</f>
        <v>0</v>
      </c>
      <c r="K80" s="670" t="s">
        <v>235</v>
      </c>
    </row>
    <row r="81" spans="1:11" ht="15.75" thickBot="1">
      <c r="A81" s="10"/>
      <c r="B81" s="78" t="s">
        <v>340</v>
      </c>
      <c r="C81" s="30"/>
      <c r="D81" s="30"/>
      <c r="E81" s="690" t="e">
        <f>+E79/E80</f>
        <v>#DIV/0!</v>
      </c>
      <c r="F81" s="690" t="e">
        <f>+F79/F80</f>
        <v>#DIV/0!</v>
      </c>
      <c r="G81" s="690" t="e">
        <f>+G79/G80</f>
        <v>#DIV/0!</v>
      </c>
      <c r="H81" s="691" t="e">
        <f>+H79/H80</f>
        <v>#DIV/0!</v>
      </c>
      <c r="J81" s="652">
        <f>+J79-J80</f>
        <v>0</v>
      </c>
      <c r="K81" s="670" t="s">
        <v>381</v>
      </c>
    </row>
    <row r="82" spans="1:11" ht="12.75" customHeight="1" thickTop="1">
      <c r="A82" s="24"/>
      <c r="B82" s="22"/>
      <c r="C82" s="22"/>
      <c r="D82" s="22"/>
      <c r="E82" s="22"/>
      <c r="F82" s="22"/>
      <c r="G82" s="40"/>
      <c r="H82" s="127"/>
      <c r="J82" s="1"/>
      <c r="K82" s="1" t="s">
        <v>227</v>
      </c>
    </row>
    <row r="83" spans="1:11" ht="7.9" customHeight="1">
      <c r="J83" s="1"/>
      <c r="K83" s="1"/>
    </row>
    <row r="84" spans="1:11" ht="18.75" customHeight="1">
      <c r="A84" s="29"/>
      <c r="B84" s="1049" t="s">
        <v>445</v>
      </c>
      <c r="C84" s="1050"/>
      <c r="D84" s="1050"/>
      <c r="E84" s="1051"/>
      <c r="F84" s="1051"/>
      <c r="G84" s="1051"/>
      <c r="H84" s="1051"/>
      <c r="I84" s="26"/>
    </row>
    <row r="85" spans="1:11" ht="18.75" customHeight="1">
      <c r="A85" s="10"/>
      <c r="B85" s="1055" t="s">
        <v>109</v>
      </c>
      <c r="C85" s="1056"/>
      <c r="D85" s="1056"/>
      <c r="E85" s="1057"/>
      <c r="F85" s="1057"/>
      <c r="G85" s="1057"/>
      <c r="H85" s="1057"/>
      <c r="I85" s="15"/>
    </row>
    <row r="86" spans="1:11">
      <c r="A86" s="24"/>
      <c r="B86" s="1153" t="s">
        <v>42</v>
      </c>
      <c r="C86" s="1153"/>
      <c r="D86" s="1154"/>
      <c r="E86" s="647">
        <f>E7</f>
        <v>0</v>
      </c>
      <c r="F86" s="647">
        <f t="shared" ref="F86:H86" si="1">F7</f>
        <v>0</v>
      </c>
      <c r="G86" s="647">
        <f t="shared" si="1"/>
        <v>0</v>
      </c>
      <c r="H86" s="647">
        <f t="shared" si="1"/>
        <v>0</v>
      </c>
      <c r="I86" s="25"/>
    </row>
    <row r="87" spans="1:11" ht="27" thickBot="1">
      <c r="A87" s="10"/>
      <c r="B87" s="439" t="s">
        <v>85</v>
      </c>
      <c r="C87" s="217"/>
      <c r="D87" s="217"/>
      <c r="E87" s="235" t="s">
        <v>110</v>
      </c>
      <c r="F87" s="308" t="s">
        <v>228</v>
      </c>
      <c r="G87" s="594" t="s">
        <v>111</v>
      </c>
      <c r="H87" s="236" t="s">
        <v>111</v>
      </c>
      <c r="I87" s="15"/>
    </row>
    <row r="88" spans="1:11">
      <c r="A88" s="10"/>
      <c r="B88" s="1152" t="s">
        <v>82</v>
      </c>
      <c r="C88" s="1048"/>
      <c r="D88" s="1048"/>
      <c r="E88" s="231">
        <f t="shared" ref="E88:H89" si="2">E11</f>
        <v>0</v>
      </c>
      <c r="F88" s="231">
        <f>F11</f>
        <v>0</v>
      </c>
      <c r="G88" s="231">
        <f>G11</f>
        <v>0</v>
      </c>
      <c r="H88" s="231">
        <f t="shared" si="2"/>
        <v>0</v>
      </c>
      <c r="I88" s="15"/>
    </row>
    <row r="89" spans="1:11">
      <c r="A89" s="10"/>
      <c r="B89" s="1151" t="s">
        <v>303</v>
      </c>
      <c r="C89" s="1045"/>
      <c r="D89" s="1045"/>
      <c r="E89" s="225">
        <f t="shared" si="2"/>
        <v>0</v>
      </c>
      <c r="F89" s="225">
        <f>F12</f>
        <v>0</v>
      </c>
      <c r="G89" s="225">
        <f>G12</f>
        <v>0</v>
      </c>
      <c r="H89" s="225">
        <f t="shared" si="2"/>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304</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E68</f>
        <v>0</v>
      </c>
      <c r="F94" s="233">
        <f>F68</f>
        <v>0</v>
      </c>
      <c r="G94" s="233">
        <f>G68</f>
        <v>0</v>
      </c>
      <c r="H94" s="233">
        <f>H68</f>
        <v>0</v>
      </c>
      <c r="I94" s="15"/>
    </row>
    <row r="95" spans="1:11">
      <c r="A95" s="151"/>
      <c r="B95" s="153" t="s">
        <v>305</v>
      </c>
      <c r="C95" s="148"/>
      <c r="D95" s="148"/>
      <c r="E95" s="81" t="e">
        <f>+E88+E92+E93+E94</f>
        <v>#DIV/0!</v>
      </c>
      <c r="F95" s="81" t="e">
        <f>+F88+F92+F93+F94</f>
        <v>#DIV/0!</v>
      </c>
      <c r="G95" s="81" t="e">
        <f>+G88+G92+G93+G94</f>
        <v>#DIV/0!</v>
      </c>
      <c r="H95" s="81" t="e">
        <f>+H88+H92+H93+H94</f>
        <v>#DIV/0!</v>
      </c>
      <c r="I95" s="15"/>
    </row>
    <row r="96" spans="1:11">
      <c r="A96" s="151"/>
      <c r="B96" s="153" t="s">
        <v>306</v>
      </c>
      <c r="C96" s="148"/>
      <c r="D96" s="148"/>
      <c r="E96" s="81" t="e">
        <f>+E89+E92+E93+E94</f>
        <v>#DIV/0!</v>
      </c>
      <c r="F96" s="81" t="e">
        <f>+F89+F92+F93+F94</f>
        <v>#DIV/0!</v>
      </c>
      <c r="G96" s="81" t="e">
        <f>+G89+G92+G93+G94</f>
        <v>#DIV/0!</v>
      </c>
      <c r="H96" s="81" t="e">
        <f>+H89+H92+H93+H94</f>
        <v>#DIV/0!</v>
      </c>
      <c r="I96" s="15"/>
    </row>
    <row r="97" spans="1:29">
      <c r="A97" s="10"/>
      <c r="B97" s="437" t="s">
        <v>332</v>
      </c>
      <c r="C97" s="35"/>
      <c r="D97" s="35" t="s">
        <v>105</v>
      </c>
      <c r="E97" s="433">
        <f>'11 - Dorm Room and Board '!D12</f>
        <v>0</v>
      </c>
      <c r="F97" s="433">
        <f>'11 - Dorm Room and Board '!D12</f>
        <v>0</v>
      </c>
      <c r="G97" s="433">
        <f>'11 - Dorm Room and Board '!D12</f>
        <v>0</v>
      </c>
      <c r="H97" s="433">
        <f>'11 - Dorm Room and Board '!D12</f>
        <v>0</v>
      </c>
      <c r="I97" s="15"/>
      <c r="J97" s="614" t="s">
        <v>374</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341</v>
      </c>
      <c r="K98" s="614" t="s">
        <v>342</v>
      </c>
    </row>
    <row r="99" spans="1:29">
      <c r="A99" s="151"/>
      <c r="B99" s="438" t="s">
        <v>307</v>
      </c>
      <c r="C99" s="445"/>
      <c r="D99" s="446"/>
      <c r="E99" s="434">
        <f>+E97+E98</f>
        <v>0</v>
      </c>
      <c r="F99" s="434">
        <f>+F97+F98</f>
        <v>0</v>
      </c>
      <c r="G99" s="434">
        <f>+G97+G98</f>
        <v>0</v>
      </c>
      <c r="H99" s="434">
        <f>+H97+H98</f>
        <v>0</v>
      </c>
      <c r="I99" s="15"/>
      <c r="J99" s="614"/>
      <c r="K99" s="614" t="s">
        <v>274</v>
      </c>
    </row>
    <row r="100" spans="1:29">
      <c r="A100" s="10"/>
      <c r="B100" s="153" t="s">
        <v>308</v>
      </c>
      <c r="C100" s="23"/>
      <c r="D100" s="23"/>
      <c r="E100" s="234" t="e">
        <f>+E95+E97+E98</f>
        <v>#DIV/0!</v>
      </c>
      <c r="F100" s="234" t="e">
        <f>+F95+F97+F98</f>
        <v>#DIV/0!</v>
      </c>
      <c r="G100" s="234" t="e">
        <f>+G95+G97+G98</f>
        <v>#DIV/0!</v>
      </c>
      <c r="H100" s="234" t="e">
        <f>+H95+H97+H98</f>
        <v>#DIV/0!</v>
      </c>
      <c r="I100" s="15"/>
    </row>
    <row r="101" spans="1:29">
      <c r="A101" s="24"/>
      <c r="B101" s="153" t="s">
        <v>309</v>
      </c>
      <c r="C101" s="23"/>
      <c r="D101" s="23"/>
      <c r="E101" s="234" t="e">
        <f>+E96+E97+E98</f>
        <v>#DIV/0!</v>
      </c>
      <c r="F101" s="234" t="e">
        <f>+F96+F97+F98</f>
        <v>#DIV/0!</v>
      </c>
      <c r="G101" s="234" t="e">
        <f>+G96+G97+G98</f>
        <v>#DIV/0!</v>
      </c>
      <c r="H101" s="234" t="e">
        <f>+H96+H97+H98</f>
        <v>#DIV/0!</v>
      </c>
      <c r="I101" s="25"/>
    </row>
    <row r="102" spans="1:29" ht="11.25" customHeight="1">
      <c r="A102" s="1"/>
      <c r="B102" s="155"/>
      <c r="C102" s="1"/>
      <c r="D102" s="1"/>
      <c r="E102" s="1"/>
      <c r="F102" s="1"/>
      <c r="G102" s="1"/>
      <c r="H102" s="1"/>
      <c r="I102" s="1"/>
    </row>
    <row r="103" spans="1:29" ht="24.75" customHeight="1">
      <c r="A103" s="1131" t="s">
        <v>14</v>
      </c>
      <c r="B103" s="1059"/>
      <c r="C103" s="1059"/>
      <c r="D103" s="1059"/>
      <c r="E103" s="1059"/>
      <c r="F103" s="1059"/>
      <c r="G103" s="1059"/>
      <c r="H103" s="1059"/>
      <c r="I103" s="129"/>
    </row>
    <row r="104" spans="1:29" ht="13.15" customHeight="1">
      <c r="B104" s="144"/>
    </row>
    <row r="105" spans="1:29" ht="13.15" customHeight="1">
      <c r="K105" s="614"/>
    </row>
    <row r="106" spans="1:29" ht="13.15" customHeight="1">
      <c r="K106" s="614"/>
    </row>
    <row r="107" spans="1:29" ht="15.75" thickBot="1">
      <c r="K107" s="614"/>
    </row>
    <row r="108" spans="1:29" ht="60.75" thickBot="1">
      <c r="K108" s="614"/>
      <c r="O108" s="912" t="s">
        <v>85</v>
      </c>
      <c r="P108" s="913" t="s">
        <v>82</v>
      </c>
      <c r="Q108" s="913" t="s">
        <v>112</v>
      </c>
      <c r="R108" s="913" t="s">
        <v>101</v>
      </c>
      <c r="S108" s="913" t="s">
        <v>102</v>
      </c>
      <c r="T108" s="913" t="s">
        <v>73</v>
      </c>
      <c r="U108" s="913" t="s">
        <v>80</v>
      </c>
      <c r="V108" s="913" t="s">
        <v>79</v>
      </c>
      <c r="W108" s="917" t="s">
        <v>394</v>
      </c>
      <c r="X108" s="917" t="s">
        <v>399</v>
      </c>
      <c r="Y108" s="913" t="s">
        <v>400</v>
      </c>
      <c r="Z108" s="913" t="s">
        <v>164</v>
      </c>
      <c r="AA108" s="913" t="s">
        <v>401</v>
      </c>
      <c r="AB108" s="917" t="s">
        <v>402</v>
      </c>
      <c r="AC108" s="911" t="s">
        <v>398</v>
      </c>
    </row>
    <row r="109" spans="1:29" ht="15.7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7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7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6:I6"/>
    <mergeCell ref="B10:D10"/>
    <mergeCell ref="G3:H3"/>
    <mergeCell ref="A3:B3"/>
    <mergeCell ref="C3:D3"/>
    <mergeCell ref="A5:I5"/>
    <mergeCell ref="B7:D7"/>
    <mergeCell ref="B25:D25"/>
    <mergeCell ref="B12:D12"/>
    <mergeCell ref="B13:D13"/>
    <mergeCell ref="B22:D22"/>
    <mergeCell ref="B18:D18"/>
    <mergeCell ref="B19:D19"/>
    <mergeCell ref="B20:D20"/>
    <mergeCell ref="B21:D21"/>
    <mergeCell ref="B17:D17"/>
    <mergeCell ref="A103:H103"/>
    <mergeCell ref="B78:D78"/>
    <mergeCell ref="B84:H84"/>
    <mergeCell ref="B71:H71"/>
    <mergeCell ref="A60:I60"/>
    <mergeCell ref="B74:D74"/>
    <mergeCell ref="B73:D73"/>
    <mergeCell ref="B72:D72"/>
    <mergeCell ref="K6:K8"/>
    <mergeCell ref="B89:D89"/>
    <mergeCell ref="B88:D88"/>
    <mergeCell ref="B26:D26"/>
    <mergeCell ref="B27:D27"/>
    <mergeCell ref="B32:D32"/>
    <mergeCell ref="B33:D33"/>
    <mergeCell ref="B35:D35"/>
    <mergeCell ref="B50:D50"/>
    <mergeCell ref="B86:D86"/>
    <mergeCell ref="B29:D29"/>
    <mergeCell ref="B38:D38"/>
    <mergeCell ref="B39:D39"/>
    <mergeCell ref="B85:H85"/>
    <mergeCell ref="G58:H58"/>
    <mergeCell ref="B11:D11"/>
    <mergeCell ref="B43:D43"/>
    <mergeCell ref="B44:D44"/>
    <mergeCell ref="B53:D53"/>
    <mergeCell ref="B56:H56"/>
    <mergeCell ref="B64:H64"/>
    <mergeCell ref="A62:H62"/>
    <mergeCell ref="B47:D47"/>
    <mergeCell ref="B48:D48"/>
    <mergeCell ref="B52:D52"/>
    <mergeCell ref="B51:D51"/>
    <mergeCell ref="B45:D45"/>
    <mergeCell ref="A1:I1"/>
    <mergeCell ref="B40:D40"/>
    <mergeCell ref="B36:D36"/>
    <mergeCell ref="B37:D37"/>
    <mergeCell ref="B49:D49"/>
    <mergeCell ref="B14:D14"/>
    <mergeCell ref="B15:D15"/>
    <mergeCell ref="B16:D16"/>
    <mergeCell ref="B34:D34"/>
    <mergeCell ref="B31:D31"/>
    <mergeCell ref="B41:D41"/>
    <mergeCell ref="B42:D42"/>
    <mergeCell ref="B28:D28"/>
    <mergeCell ref="B30:D30"/>
    <mergeCell ref="B23:D23"/>
    <mergeCell ref="B24:D24"/>
  </mergeCells>
  <phoneticPr fontId="0" type="noConversion"/>
  <printOptions horizontalCentered="1"/>
  <pageMargins left="0" right="0" top="0.25" bottom="0" header="0.25" footer="0.25"/>
  <pageSetup fitToHeight="0" orientation="portrait" r:id="rId1"/>
  <headerFooter alignWithMargins="0">
    <oddFooter>&amp;L&amp;8Date Printed:  &amp;D &amp;T  &amp;Z&amp;F &amp;A</oddFooter>
  </headerFooter>
  <rowBreaks count="1" manualBreakCount="1">
    <brk id="56"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112"/>
  <sheetViews>
    <sheetView showGridLines="0" view="pageBreakPreview" topLeftCell="A59" zoomScale="145" zoomScaleNormal="100" zoomScaleSheetLayoutView="145" workbookViewId="0">
      <selection activeCell="B80" sqref="B80"/>
    </sheetView>
  </sheetViews>
  <sheetFormatPr defaultRowHeight="15"/>
  <cols>
    <col min="1" max="1" width="1.5703125" customWidth="1"/>
    <col min="2" max="2" width="14.5703125" customWidth="1"/>
    <col min="3" max="3" width="13.140625" customWidth="1"/>
    <col min="4" max="4" width="13.5703125" customWidth="1"/>
    <col min="5" max="5" width="13.7109375" customWidth="1"/>
    <col min="6" max="6" width="14.7109375" customWidth="1"/>
    <col min="7" max="7" width="13.7109375" customWidth="1"/>
    <col min="8" max="8" width="14.5703125" customWidth="1"/>
    <col min="9" max="9" width="1.140625" customWidth="1"/>
    <col min="10" max="10" width="10.42578125" customWidth="1"/>
    <col min="11" max="11" width="84.5703125" customWidth="1"/>
    <col min="15" max="27" width="14" customWidth="1"/>
    <col min="28" max="28" width="16.42578125" customWidth="1"/>
    <col min="29" max="29" width="18" customWidth="1"/>
    <col min="30" max="30" width="13.85546875" customWidth="1"/>
  </cols>
  <sheetData>
    <row r="1" spans="1:11" ht="31.15" customHeight="1">
      <c r="A1" s="1121" t="s">
        <v>414</v>
      </c>
      <c r="B1" s="1121"/>
      <c r="C1" s="1121"/>
      <c r="D1" s="1121"/>
      <c r="E1" s="1121"/>
      <c r="F1" s="1121"/>
      <c r="G1" s="1121"/>
      <c r="H1" s="1121"/>
      <c r="I1" s="1121"/>
      <c r="K1" s="300"/>
    </row>
    <row r="2" spans="1:11" ht="15.75">
      <c r="B2" s="1"/>
      <c r="C2" s="259" t="s">
        <v>415</v>
      </c>
      <c r="D2" s="258"/>
      <c r="E2" s="258"/>
      <c r="F2" s="258"/>
      <c r="G2" s="258"/>
      <c r="H2" s="1"/>
    </row>
    <row r="3" spans="1:11" ht="15" customHeight="1">
      <c r="A3" s="1023" t="s">
        <v>0</v>
      </c>
      <c r="B3" s="1023"/>
      <c r="C3" s="1124">
        <f>'1 - College Board Cost Data'!C3:E3</f>
        <v>0</v>
      </c>
      <c r="D3" s="1124"/>
      <c r="F3" s="612" t="s">
        <v>1</v>
      </c>
      <c r="G3" s="1001"/>
      <c r="H3" s="1001"/>
      <c r="I3" s="1"/>
    </row>
    <row r="4" spans="1:11" ht="7.5" customHeight="1">
      <c r="A4" s="1"/>
      <c r="B4" s="1"/>
      <c r="C4" s="1"/>
      <c r="D4" s="1"/>
      <c r="E4" s="1"/>
      <c r="F4" s="1"/>
      <c r="G4" s="1"/>
      <c r="H4" s="1"/>
      <c r="I4" s="1"/>
    </row>
    <row r="5" spans="1:11" ht="41.25" customHeight="1">
      <c r="A5" s="1003" t="s">
        <v>335</v>
      </c>
      <c r="B5" s="1004"/>
      <c r="C5" s="1004"/>
      <c r="D5" s="1004"/>
      <c r="E5" s="1004"/>
      <c r="F5" s="1004"/>
      <c r="G5" s="1004"/>
      <c r="H5" s="1004"/>
      <c r="I5" s="1005"/>
    </row>
    <row r="6" spans="1:11" ht="40.5" customHeight="1">
      <c r="A6" s="993" t="s">
        <v>336</v>
      </c>
      <c r="B6" s="994"/>
      <c r="C6" s="994"/>
      <c r="D6" s="994"/>
      <c r="E6" s="994"/>
      <c r="F6" s="994"/>
      <c r="G6" s="994"/>
      <c r="H6" s="994"/>
      <c r="I6" s="995"/>
      <c r="K6" s="596" t="s">
        <v>343</v>
      </c>
    </row>
    <row r="7" spans="1:11" ht="20.45" customHeight="1">
      <c r="A7" s="818"/>
      <c r="B7" s="1166" t="s">
        <v>42</v>
      </c>
      <c r="C7" s="1166"/>
      <c r="D7" s="1167"/>
      <c r="E7" s="819"/>
      <c r="F7" s="819"/>
      <c r="G7" s="819"/>
      <c r="H7" s="819"/>
      <c r="I7" s="820"/>
      <c r="K7" s="855"/>
    </row>
    <row r="8" spans="1:11">
      <c r="A8" s="211" t="s">
        <v>4</v>
      </c>
      <c r="B8" s="775"/>
      <c r="C8" s="775"/>
      <c r="D8" s="775"/>
      <c r="E8" s="306" t="s">
        <v>5</v>
      </c>
      <c r="F8" s="306" t="s">
        <v>5</v>
      </c>
      <c r="G8" s="306" t="s">
        <v>6</v>
      </c>
      <c r="H8" s="307" t="s">
        <v>6</v>
      </c>
      <c r="I8" s="933"/>
      <c r="K8" s="844"/>
    </row>
    <row r="9" spans="1:11" ht="15.75" thickBot="1">
      <c r="A9" s="115"/>
      <c r="B9" s="11" t="s">
        <v>76</v>
      </c>
      <c r="C9" s="11"/>
      <c r="D9" s="11"/>
      <c r="E9" s="221" t="s">
        <v>70</v>
      </c>
      <c r="F9" s="221" t="s">
        <v>70</v>
      </c>
      <c r="G9" s="221" t="s">
        <v>8</v>
      </c>
      <c r="H9" s="89" t="s">
        <v>8</v>
      </c>
      <c r="I9" s="933"/>
    </row>
    <row r="10" spans="1:11">
      <c r="A10" s="758"/>
      <c r="B10" s="996" t="s">
        <v>9</v>
      </c>
      <c r="C10" s="997"/>
      <c r="D10" s="997"/>
      <c r="E10" s="931"/>
      <c r="F10" s="931"/>
      <c r="G10" s="931"/>
      <c r="H10" s="220"/>
      <c r="I10" s="933"/>
    </row>
    <row r="11" spans="1:11">
      <c r="A11" s="758"/>
      <c r="B11" s="1045" t="s">
        <v>20</v>
      </c>
      <c r="C11" s="1045"/>
      <c r="D11" s="1045"/>
      <c r="E11" s="926">
        <v>0</v>
      </c>
      <c r="F11" s="926"/>
      <c r="G11" s="926"/>
      <c r="H11" s="936"/>
      <c r="I11" s="933"/>
    </row>
    <row r="12" spans="1:11">
      <c r="A12" s="758"/>
      <c r="B12" s="1045" t="s">
        <v>119</v>
      </c>
      <c r="C12" s="1045"/>
      <c r="D12" s="1045"/>
      <c r="E12" s="926">
        <v>0</v>
      </c>
      <c r="F12" s="926"/>
      <c r="G12" s="926"/>
      <c r="H12" s="936"/>
      <c r="I12" s="933"/>
    </row>
    <row r="13" spans="1:11" ht="6" customHeight="1">
      <c r="A13" s="758"/>
      <c r="B13" s="1025"/>
      <c r="C13" s="1026"/>
      <c r="D13" s="1026"/>
      <c r="E13" s="929"/>
      <c r="F13" s="929"/>
      <c r="G13" s="929"/>
      <c r="H13" s="936"/>
      <c r="I13" s="933"/>
    </row>
    <row r="14" spans="1:11">
      <c r="A14" s="758"/>
      <c r="B14" s="1025" t="s">
        <v>293</v>
      </c>
      <c r="C14" s="1045"/>
      <c r="D14" s="1045"/>
      <c r="E14" s="926"/>
      <c r="F14" s="926"/>
      <c r="G14" s="926"/>
      <c r="H14" s="935"/>
      <c r="I14" s="930"/>
    </row>
    <row r="15" spans="1:11">
      <c r="A15" s="758"/>
      <c r="B15" s="1000" t="s">
        <v>139</v>
      </c>
      <c r="C15" s="1000"/>
      <c r="D15" s="1000"/>
      <c r="E15" s="926">
        <v>0</v>
      </c>
      <c r="F15" s="926"/>
      <c r="G15" s="926"/>
      <c r="H15" s="932"/>
      <c r="I15" s="930"/>
    </row>
    <row r="16" spans="1:11">
      <c r="A16" s="758"/>
      <c r="B16" s="1000" t="s">
        <v>91</v>
      </c>
      <c r="C16" s="1000"/>
      <c r="D16" s="1000"/>
      <c r="E16" s="927">
        <v>0</v>
      </c>
      <c r="F16" s="927"/>
      <c r="G16" s="927"/>
      <c r="H16" s="932"/>
      <c r="I16" s="930"/>
    </row>
    <row r="17" spans="1:11">
      <c r="A17" s="758"/>
      <c r="B17" s="1000" t="s">
        <v>170</v>
      </c>
      <c r="C17" s="1000"/>
      <c r="D17" s="1000"/>
      <c r="E17" s="927">
        <v>0</v>
      </c>
      <c r="F17" s="927"/>
      <c r="G17" s="927"/>
      <c r="H17" s="932"/>
      <c r="I17" s="930"/>
    </row>
    <row r="18" spans="1:11">
      <c r="A18" s="758"/>
      <c r="B18" s="1000" t="s">
        <v>13</v>
      </c>
      <c r="C18" s="1000"/>
      <c r="D18" s="1000"/>
      <c r="E18" s="927">
        <v>0</v>
      </c>
      <c r="F18" s="927"/>
      <c r="G18" s="927"/>
      <c r="H18" s="932"/>
      <c r="I18" s="930"/>
    </row>
    <row r="19" spans="1:11">
      <c r="A19" s="758"/>
      <c r="B19" s="1000" t="s">
        <v>89</v>
      </c>
      <c r="C19" s="1000"/>
      <c r="D19" s="1000"/>
      <c r="E19" s="927">
        <v>0</v>
      </c>
      <c r="F19" s="927"/>
      <c r="G19" s="927"/>
      <c r="H19" s="932"/>
      <c r="I19" s="930"/>
    </row>
    <row r="20" spans="1:11">
      <c r="A20" s="758"/>
      <c r="B20" s="1047" t="s">
        <v>171</v>
      </c>
      <c r="C20" s="1047"/>
      <c r="D20" s="1047"/>
      <c r="E20" s="927">
        <v>0</v>
      </c>
      <c r="F20" s="927"/>
      <c r="G20" s="927"/>
      <c r="H20" s="932"/>
      <c r="I20" s="930"/>
    </row>
    <row r="21" spans="1:11">
      <c r="A21" s="758"/>
      <c r="B21" s="1000" t="s">
        <v>173</v>
      </c>
      <c r="C21" s="1000"/>
      <c r="D21" s="1000"/>
      <c r="E21" s="927">
        <v>0</v>
      </c>
      <c r="F21" s="927"/>
      <c r="G21" s="927"/>
      <c r="H21" s="932"/>
      <c r="I21" s="930"/>
    </row>
    <row r="22" spans="1:11">
      <c r="A22" s="758"/>
      <c r="B22" s="1000" t="s">
        <v>12</v>
      </c>
      <c r="C22" s="1000"/>
      <c r="D22" s="1000"/>
      <c r="E22" s="927">
        <v>0</v>
      </c>
      <c r="F22" s="927"/>
      <c r="G22" s="927"/>
      <c r="H22" s="932"/>
      <c r="I22" s="930"/>
    </row>
    <row r="23" spans="1:11">
      <c r="A23" s="758"/>
      <c r="B23" s="1000" t="s">
        <v>169</v>
      </c>
      <c r="C23" s="1000"/>
      <c r="D23" s="1000"/>
      <c r="E23" s="927">
        <v>0</v>
      </c>
      <c r="F23" s="927"/>
      <c r="G23" s="927"/>
      <c r="H23" s="932"/>
      <c r="I23" s="930"/>
    </row>
    <row r="24" spans="1:11">
      <c r="A24" s="758"/>
      <c r="B24" s="1000" t="s">
        <v>138</v>
      </c>
      <c r="C24" s="1000"/>
      <c r="D24" s="1000"/>
      <c r="E24" s="927">
        <v>0</v>
      </c>
      <c r="F24" s="927"/>
      <c r="G24" s="927"/>
      <c r="H24" s="932"/>
      <c r="I24" s="930"/>
    </row>
    <row r="25" spans="1:11">
      <c r="A25" s="758"/>
      <c r="B25" s="1000" t="s">
        <v>90</v>
      </c>
      <c r="C25" s="1000"/>
      <c r="D25" s="1000"/>
      <c r="E25" s="927">
        <v>0</v>
      </c>
      <c r="F25" s="927"/>
      <c r="G25" s="927"/>
      <c r="H25" s="932"/>
      <c r="I25" s="930"/>
    </row>
    <row r="26" spans="1:11">
      <c r="A26" s="758"/>
      <c r="B26" s="1000" t="s">
        <v>88</v>
      </c>
      <c r="C26" s="1000"/>
      <c r="D26" s="1000"/>
      <c r="E26" s="927">
        <v>0</v>
      </c>
      <c r="F26" s="927"/>
      <c r="G26" s="927"/>
      <c r="H26" s="932"/>
      <c r="I26" s="930"/>
      <c r="K26" s="168"/>
    </row>
    <row r="27" spans="1:11">
      <c r="A27" s="758"/>
      <c r="B27" s="1000" t="s">
        <v>97</v>
      </c>
      <c r="C27" s="1000"/>
      <c r="D27" s="1000"/>
      <c r="E27" s="927"/>
      <c r="F27" s="927"/>
      <c r="G27" s="927"/>
      <c r="H27" s="932"/>
      <c r="I27" s="930"/>
      <c r="K27" s="168"/>
    </row>
    <row r="28" spans="1:11">
      <c r="A28" s="758"/>
      <c r="B28" s="999"/>
      <c r="C28" s="999"/>
      <c r="D28" s="999"/>
      <c r="E28" s="927">
        <v>0</v>
      </c>
      <c r="F28" s="927"/>
      <c r="G28" s="927"/>
      <c r="H28" s="932"/>
      <c r="I28" s="930"/>
      <c r="K28" s="168"/>
    </row>
    <row r="29" spans="1:11">
      <c r="A29" s="758"/>
      <c r="B29" s="999"/>
      <c r="C29" s="999"/>
      <c r="D29" s="999"/>
      <c r="E29" s="927">
        <v>0</v>
      </c>
      <c r="F29" s="927"/>
      <c r="G29" s="927"/>
      <c r="H29" s="932"/>
      <c r="I29" s="930"/>
      <c r="K29" s="168"/>
    </row>
    <row r="30" spans="1:11">
      <c r="A30" s="758"/>
      <c r="B30" s="999"/>
      <c r="C30" s="999"/>
      <c r="D30" s="999"/>
      <c r="E30" s="927">
        <v>0</v>
      </c>
      <c r="F30" s="927"/>
      <c r="G30" s="927"/>
      <c r="H30" s="932"/>
      <c r="I30" s="930"/>
      <c r="K30" s="168"/>
    </row>
    <row r="31" spans="1:11">
      <c r="A31" s="758"/>
      <c r="B31" s="999"/>
      <c r="C31" s="999"/>
      <c r="D31" s="999"/>
      <c r="E31" s="927">
        <v>0</v>
      </c>
      <c r="F31" s="927"/>
      <c r="G31" s="927"/>
      <c r="H31" s="932"/>
      <c r="I31" s="930"/>
      <c r="K31" s="168"/>
    </row>
    <row r="32" spans="1:11" ht="12" customHeight="1">
      <c r="A32" s="758"/>
      <c r="B32" s="999"/>
      <c r="C32" s="999"/>
      <c r="D32" s="999"/>
      <c r="E32" s="927">
        <v>0</v>
      </c>
      <c r="F32" s="927"/>
      <c r="G32" s="927"/>
      <c r="H32" s="932"/>
      <c r="I32" s="930"/>
      <c r="K32" s="168"/>
    </row>
    <row r="33" spans="1:11">
      <c r="A33" s="758"/>
      <c r="B33" s="1046" t="s">
        <v>100</v>
      </c>
      <c r="C33" s="1046"/>
      <c r="D33" s="1046"/>
      <c r="E33" s="226">
        <f>SUM(E15:E32)</f>
        <v>0</v>
      </c>
      <c r="F33" s="226">
        <f>SUM(F15:F32)</f>
        <v>0</v>
      </c>
      <c r="G33" s="226">
        <f>SUM(G15:G32)</f>
        <v>0</v>
      </c>
      <c r="H33" s="99">
        <f>SUM(H15:H32)</f>
        <v>0</v>
      </c>
      <c r="I33" s="930"/>
      <c r="K33" s="168"/>
    </row>
    <row r="34" spans="1:11">
      <c r="A34" s="758"/>
      <c r="B34" s="1024" t="s">
        <v>299</v>
      </c>
      <c r="C34" s="999"/>
      <c r="D34" s="999"/>
      <c r="E34" s="926"/>
      <c r="F34" s="926"/>
      <c r="G34" s="926"/>
      <c r="H34" s="935"/>
      <c r="I34" s="930"/>
      <c r="K34" s="168"/>
    </row>
    <row r="35" spans="1:11">
      <c r="A35" s="758"/>
      <c r="B35" s="999" t="s">
        <v>94</v>
      </c>
      <c r="C35" s="999"/>
      <c r="D35" s="999"/>
      <c r="E35" s="926">
        <v>0</v>
      </c>
      <c r="F35" s="926"/>
      <c r="G35" s="926"/>
      <c r="H35" s="935"/>
      <c r="I35" s="930"/>
      <c r="K35" s="168"/>
    </row>
    <row r="36" spans="1:11">
      <c r="A36" s="758"/>
      <c r="B36" s="999" t="s">
        <v>173</v>
      </c>
      <c r="C36" s="999"/>
      <c r="D36" s="999"/>
      <c r="E36" s="927">
        <v>0</v>
      </c>
      <c r="F36" s="927"/>
      <c r="G36" s="927"/>
      <c r="H36" s="932"/>
      <c r="I36" s="930"/>
      <c r="K36" s="168"/>
    </row>
    <row r="37" spans="1:11">
      <c r="A37" s="758"/>
      <c r="B37" s="999" t="s">
        <v>95</v>
      </c>
      <c r="C37" s="999"/>
      <c r="D37" s="999"/>
      <c r="E37" s="927">
        <v>0</v>
      </c>
      <c r="F37" s="927"/>
      <c r="G37" s="927"/>
      <c r="H37" s="932"/>
      <c r="I37" s="930"/>
      <c r="K37" s="168"/>
    </row>
    <row r="38" spans="1:11">
      <c r="A38" s="758"/>
      <c r="B38" s="1000" t="s">
        <v>96</v>
      </c>
      <c r="C38" s="1000"/>
      <c r="D38" s="1027"/>
      <c r="E38" s="927">
        <v>0</v>
      </c>
      <c r="F38" s="927"/>
      <c r="G38" s="927"/>
      <c r="H38" s="932"/>
      <c r="I38" s="930"/>
      <c r="K38" s="168"/>
    </row>
    <row r="39" spans="1:11">
      <c r="A39" s="758"/>
      <c r="B39" s="1000" t="s">
        <v>134</v>
      </c>
      <c r="C39" s="1000"/>
      <c r="D39" s="1027"/>
      <c r="E39" s="927">
        <v>0</v>
      </c>
      <c r="F39" s="927"/>
      <c r="G39" s="927"/>
      <c r="H39" s="932"/>
      <c r="I39" s="930"/>
      <c r="K39" s="168"/>
    </row>
    <row r="40" spans="1:11">
      <c r="A40" s="758"/>
      <c r="B40" s="1000" t="s">
        <v>54</v>
      </c>
      <c r="C40" s="1000"/>
      <c r="D40" s="1027"/>
      <c r="E40" s="927">
        <v>0</v>
      </c>
      <c r="F40" s="927"/>
      <c r="G40" s="927"/>
      <c r="H40" s="932"/>
      <c r="I40" s="930"/>
      <c r="K40" s="168"/>
    </row>
    <row r="41" spans="1:11">
      <c r="A41" s="758"/>
      <c r="B41" s="1000" t="s">
        <v>11</v>
      </c>
      <c r="C41" s="1000"/>
      <c r="D41" s="1027"/>
      <c r="E41" s="927">
        <v>0</v>
      </c>
      <c r="F41" s="927"/>
      <c r="G41" s="927"/>
      <c r="H41" s="932"/>
      <c r="I41" s="930"/>
      <c r="K41" s="168"/>
    </row>
    <row r="42" spans="1:11">
      <c r="A42" s="758"/>
      <c r="B42" s="1000" t="s">
        <v>92</v>
      </c>
      <c r="C42" s="1000"/>
      <c r="D42" s="1027"/>
      <c r="E42" s="928">
        <v>0</v>
      </c>
      <c r="F42" s="928"/>
      <c r="G42" s="928"/>
      <c r="H42" s="934"/>
      <c r="I42" s="930"/>
      <c r="K42" s="168"/>
    </row>
    <row r="43" spans="1:11">
      <c r="A43" s="758"/>
      <c r="B43" s="1000" t="s">
        <v>71</v>
      </c>
      <c r="C43" s="1000"/>
      <c r="D43" s="1027"/>
      <c r="E43" s="928">
        <v>0</v>
      </c>
      <c r="F43" s="928"/>
      <c r="G43" s="928"/>
      <c r="H43" s="934"/>
      <c r="I43" s="930"/>
      <c r="K43" s="168"/>
    </row>
    <row r="44" spans="1:11">
      <c r="A44" s="758"/>
      <c r="B44" s="1000" t="s">
        <v>93</v>
      </c>
      <c r="C44" s="1000"/>
      <c r="D44" s="1027"/>
      <c r="E44" s="928">
        <v>0</v>
      </c>
      <c r="F44" s="928"/>
      <c r="G44" s="928"/>
      <c r="H44" s="934"/>
      <c r="I44" s="930"/>
      <c r="K44" s="168"/>
    </row>
    <row r="45" spans="1:11">
      <c r="A45" s="758"/>
      <c r="B45" s="1000" t="s">
        <v>172</v>
      </c>
      <c r="C45" s="1026"/>
      <c r="D45" s="1064"/>
      <c r="E45" s="928">
        <v>0</v>
      </c>
      <c r="F45" s="928"/>
      <c r="G45" s="928"/>
      <c r="H45" s="934"/>
      <c r="I45" s="930"/>
      <c r="K45" s="168"/>
    </row>
    <row r="46" spans="1:11" ht="12" customHeight="1">
      <c r="A46" s="758"/>
      <c r="B46" s="891" t="s">
        <v>97</v>
      </c>
      <c r="C46" s="891"/>
      <c r="D46" s="891"/>
      <c r="E46" s="928"/>
      <c r="F46" s="928"/>
      <c r="G46" s="928"/>
      <c r="H46" s="934"/>
      <c r="I46" s="930"/>
      <c r="K46" s="168"/>
    </row>
    <row r="47" spans="1:11" ht="12" customHeight="1">
      <c r="A47" s="758"/>
      <c r="B47" s="1141"/>
      <c r="C47" s="1141"/>
      <c r="D47" s="1142"/>
      <c r="E47" s="928">
        <v>0</v>
      </c>
      <c r="F47" s="928"/>
      <c r="G47" s="928"/>
      <c r="H47" s="934"/>
      <c r="I47" s="930"/>
      <c r="K47" s="168"/>
    </row>
    <row r="48" spans="1:11" ht="12" customHeight="1">
      <c r="A48" s="758"/>
      <c r="B48" s="1141"/>
      <c r="C48" s="1141"/>
      <c r="D48" s="1142"/>
      <c r="E48" s="928">
        <v>0</v>
      </c>
      <c r="F48" s="928"/>
      <c r="G48" s="928"/>
      <c r="H48" s="934"/>
      <c r="I48" s="930"/>
      <c r="K48" s="168"/>
    </row>
    <row r="49" spans="1:11" ht="12" customHeight="1">
      <c r="A49" s="758"/>
      <c r="B49" s="1141"/>
      <c r="C49" s="1141"/>
      <c r="D49" s="1142"/>
      <c r="E49" s="928">
        <v>0</v>
      </c>
      <c r="F49" s="928"/>
      <c r="G49" s="928"/>
      <c r="H49" s="934"/>
      <c r="I49" s="930"/>
      <c r="K49" s="168"/>
    </row>
    <row r="50" spans="1:11" ht="12" customHeight="1">
      <c r="A50" s="758"/>
      <c r="B50" s="999"/>
      <c r="C50" s="999"/>
      <c r="D50" s="999"/>
      <c r="E50" s="928">
        <v>0</v>
      </c>
      <c r="F50" s="928"/>
      <c r="G50" s="928"/>
      <c r="H50" s="934"/>
      <c r="I50" s="930"/>
    </row>
    <row r="51" spans="1:11" ht="12" customHeight="1">
      <c r="A51" s="758"/>
      <c r="B51" s="1057"/>
      <c r="C51" s="1057"/>
      <c r="D51" s="1057"/>
      <c r="E51" s="228">
        <v>0</v>
      </c>
      <c r="F51" s="228"/>
      <c r="G51" s="228"/>
      <c r="H51" s="171"/>
      <c r="I51" s="930"/>
    </row>
    <row r="52" spans="1:11">
      <c r="A52" s="758"/>
      <c r="B52" s="998" t="s">
        <v>99</v>
      </c>
      <c r="C52" s="998"/>
      <c r="D52" s="998"/>
      <c r="E52" s="229">
        <f>SUM(E35:E51)</f>
        <v>0</v>
      </c>
      <c r="F52" s="229">
        <f>SUM(F35:F51)</f>
        <v>0</v>
      </c>
      <c r="G52" s="229">
        <f>SUM(G35:G51)</f>
        <v>0</v>
      </c>
      <c r="H52" s="174">
        <f>SUM(H35:H51)</f>
        <v>0</v>
      </c>
      <c r="I52" s="930"/>
    </row>
    <row r="53" spans="1:11">
      <c r="A53" s="758"/>
      <c r="B53" s="1031" t="s">
        <v>73</v>
      </c>
      <c r="C53" s="1031"/>
      <c r="D53" s="1031"/>
      <c r="E53" s="926">
        <f>+E33+E52</f>
        <v>0</v>
      </c>
      <c r="F53" s="926">
        <f>+F33+F52</f>
        <v>0</v>
      </c>
      <c r="G53" s="926">
        <f>+G33+G52</f>
        <v>0</v>
      </c>
      <c r="H53" s="935">
        <f>+H33+H52</f>
        <v>0</v>
      </c>
      <c r="I53" s="930"/>
    </row>
    <row r="54" spans="1:11">
      <c r="A54" s="758"/>
      <c r="B54" s="116" t="s">
        <v>120</v>
      </c>
      <c r="C54" s="116"/>
      <c r="D54" s="116"/>
      <c r="E54" s="927">
        <f>+E11+E53</f>
        <v>0</v>
      </c>
      <c r="F54" s="927">
        <f>+F11+F53</f>
        <v>0</v>
      </c>
      <c r="G54" s="927">
        <f>+G11+G53</f>
        <v>0</v>
      </c>
      <c r="H54" s="932">
        <f>+H11+H53</f>
        <v>0</v>
      </c>
      <c r="I54" s="930"/>
    </row>
    <row r="55" spans="1:11">
      <c r="A55" s="24"/>
      <c r="B55" s="113" t="s">
        <v>121</v>
      </c>
      <c r="C55" s="113"/>
      <c r="D55" s="113"/>
      <c r="E55" s="230">
        <f>+E12+E53</f>
        <v>0</v>
      </c>
      <c r="F55" s="230">
        <f>+F12+F53</f>
        <v>0</v>
      </c>
      <c r="G55" s="230">
        <f>+G12+G53</f>
        <v>0</v>
      </c>
      <c r="H55" s="111">
        <f>+H12+H53</f>
        <v>0</v>
      </c>
      <c r="I55" s="117"/>
      <c r="J55" s="19"/>
      <c r="K55" s="21"/>
    </row>
    <row r="56" spans="1:11" ht="24.75" customHeight="1">
      <c r="A56" s="758"/>
      <c r="B56" s="1032" t="s">
        <v>416</v>
      </c>
      <c r="C56" s="1168"/>
      <c r="D56" s="1168"/>
      <c r="E56" s="1168"/>
      <c r="F56" s="1168"/>
      <c r="G56" s="1168"/>
      <c r="H56" s="1168"/>
      <c r="I56" s="930"/>
      <c r="J56" s="19"/>
      <c r="K56" s="21"/>
    </row>
    <row r="57" spans="1:11">
      <c r="A57" s="24"/>
      <c r="B57" s="1052" t="s">
        <v>417</v>
      </c>
      <c r="C57" s="1053"/>
      <c r="D57" s="1053"/>
      <c r="E57" s="1053"/>
      <c r="F57" s="1053"/>
      <c r="G57" s="1053"/>
      <c r="H57" s="1053"/>
      <c r="I57" s="25"/>
      <c r="J57" s="19"/>
      <c r="K57" s="21"/>
    </row>
    <row r="58" spans="1:11">
      <c r="A58" s="13"/>
      <c r="B58" s="13"/>
      <c r="C58" s="13"/>
      <c r="D58" s="13"/>
      <c r="E58" s="66"/>
      <c r="F58" s="66"/>
      <c r="G58" s="66"/>
      <c r="H58" s="66"/>
      <c r="I58" s="13"/>
      <c r="J58" s="50"/>
      <c r="K58" s="21"/>
    </row>
    <row r="59" spans="1:11" ht="21.75" customHeight="1">
      <c r="A59" s="27"/>
      <c r="B59" s="1"/>
      <c r="C59" s="1"/>
      <c r="D59" s="1"/>
      <c r="E59" s="28" t="s">
        <v>0</v>
      </c>
      <c r="F59" s="28"/>
      <c r="G59" s="1155">
        <f>C3</f>
        <v>0</v>
      </c>
      <c r="H59" s="1156"/>
    </row>
    <row r="60" spans="1:11" ht="10.5" customHeight="1">
      <c r="A60" s="27"/>
      <c r="B60" s="1"/>
      <c r="C60" s="1"/>
      <c r="D60" s="1"/>
      <c r="E60" s="28"/>
      <c r="F60" s="28"/>
      <c r="G60" s="204"/>
      <c r="H60" s="205"/>
    </row>
    <row r="61" spans="1:11" ht="37.5" customHeight="1">
      <c r="A61" s="1121" t="s">
        <v>107</v>
      </c>
      <c r="B61" s="1121"/>
      <c r="C61" s="1121"/>
      <c r="D61" s="1121"/>
      <c r="E61" s="1121"/>
      <c r="F61" s="1121"/>
      <c r="G61" s="1121"/>
      <c r="H61" s="1121"/>
      <c r="I61" s="1121"/>
    </row>
    <row r="62" spans="1:11" ht="14.25" customHeight="1">
      <c r="A62" s="1"/>
      <c r="B62" s="1"/>
      <c r="C62" s="1"/>
      <c r="D62" s="1"/>
      <c r="E62" s="1"/>
      <c r="F62" s="1"/>
      <c r="G62" s="1"/>
    </row>
    <row r="63" spans="1:11" ht="16.5" customHeight="1">
      <c r="A63" s="1146" t="s">
        <v>108</v>
      </c>
      <c r="B63" s="1147"/>
      <c r="C63" s="1147"/>
      <c r="D63" s="1147"/>
      <c r="E63" s="1147"/>
      <c r="F63" s="1147"/>
      <c r="G63" s="1147"/>
      <c r="H63" s="1145"/>
    </row>
    <row r="64" spans="1:11" ht="6" customHeight="1">
      <c r="A64" s="124"/>
      <c r="B64" s="55"/>
      <c r="C64" s="55"/>
      <c r="D64" s="55"/>
      <c r="E64" s="55"/>
      <c r="F64" s="55"/>
      <c r="G64" s="55"/>
      <c r="H64" s="47"/>
    </row>
    <row r="65" spans="1:11" ht="15.75">
      <c r="A65" s="29"/>
      <c r="B65" s="1133" t="s">
        <v>87</v>
      </c>
      <c r="C65" s="1144"/>
      <c r="D65" s="1144"/>
      <c r="E65" s="1144"/>
      <c r="F65" s="1144"/>
      <c r="G65" s="1144"/>
      <c r="H65" s="1145"/>
    </row>
    <row r="66" spans="1:11" ht="27" customHeight="1">
      <c r="A66" s="10"/>
      <c r="B66" s="201" t="s">
        <v>338</v>
      </c>
      <c r="C66" s="131"/>
      <c r="D66" s="131"/>
      <c r="E66" s="131"/>
      <c r="F66" s="131"/>
      <c r="G66" s="131"/>
      <c r="H66" s="132"/>
    </row>
    <row r="67" spans="1:11">
      <c r="A67" s="10"/>
      <c r="B67" s="13"/>
      <c r="C67" s="13"/>
      <c r="D67" s="13"/>
      <c r="E67" s="357" t="s">
        <v>5</v>
      </c>
      <c r="F67" s="357" t="s">
        <v>5</v>
      </c>
      <c r="G67" s="357" t="s">
        <v>6</v>
      </c>
      <c r="H67" s="357" t="s">
        <v>6</v>
      </c>
    </row>
    <row r="68" spans="1:11" ht="12.75" customHeight="1">
      <c r="A68" s="10"/>
      <c r="B68" s="13"/>
      <c r="C68" s="13"/>
      <c r="D68" s="13"/>
      <c r="E68" s="357" t="s">
        <v>70</v>
      </c>
      <c r="F68" s="357" t="s">
        <v>70</v>
      </c>
      <c r="G68" s="357" t="s">
        <v>8</v>
      </c>
      <c r="H68" s="357" t="s">
        <v>8</v>
      </c>
    </row>
    <row r="69" spans="1:11" ht="16.5" customHeight="1" thickBot="1">
      <c r="A69" s="10"/>
      <c r="B69" s="7" t="s">
        <v>84</v>
      </c>
      <c r="C69" s="125"/>
      <c r="D69" s="7"/>
      <c r="E69" s="65">
        <v>0</v>
      </c>
      <c r="F69" s="546">
        <v>0</v>
      </c>
      <c r="G69" s="546">
        <v>0</v>
      </c>
      <c r="H69" s="547">
        <v>0</v>
      </c>
    </row>
    <row r="70" spans="1:11" ht="12.75" customHeight="1" thickTop="1">
      <c r="A70" s="24"/>
      <c r="B70" s="22"/>
      <c r="C70" s="22"/>
      <c r="D70" s="22"/>
      <c r="E70" s="22"/>
      <c r="F70" s="22"/>
      <c r="G70" s="22"/>
      <c r="H70" s="25"/>
    </row>
    <row r="71" spans="1:11" ht="16.5" customHeight="1">
      <c r="A71" s="29"/>
      <c r="B71" s="1147" t="s">
        <v>248</v>
      </c>
      <c r="C71" s="1159"/>
      <c r="D71" s="1159"/>
      <c r="E71" s="1144"/>
      <c r="F71" s="1144"/>
      <c r="G71" s="1144"/>
      <c r="H71" s="1160"/>
    </row>
    <row r="72" spans="1:11" ht="30" customHeight="1">
      <c r="A72" s="24"/>
      <c r="B72" s="1153" t="s">
        <v>42</v>
      </c>
      <c r="C72" s="1153"/>
      <c r="D72" s="1154"/>
      <c r="E72" s="647">
        <f>E7</f>
        <v>0</v>
      </c>
      <c r="F72" s="647">
        <f t="shared" ref="F72:H72" si="0">F7</f>
        <v>0</v>
      </c>
      <c r="G72" s="647">
        <f t="shared" si="0"/>
        <v>0</v>
      </c>
      <c r="H72" s="647">
        <f t="shared" si="0"/>
        <v>0</v>
      </c>
    </row>
    <row r="73" spans="1:11" ht="38.25" customHeight="1">
      <c r="A73" s="10"/>
      <c r="B73" s="1163" t="s">
        <v>248</v>
      </c>
      <c r="C73" s="1164"/>
      <c r="D73" s="1165"/>
      <c r="E73" s="181" t="s">
        <v>110</v>
      </c>
      <c r="F73" s="181" t="s">
        <v>110</v>
      </c>
      <c r="G73" s="182" t="s">
        <v>111</v>
      </c>
      <c r="H73" s="182" t="s">
        <v>111</v>
      </c>
      <c r="J73" s="674">
        <f>'5 - Special Under-Grad 1 '!J75</f>
        <v>0</v>
      </c>
      <c r="K73" s="675" t="s">
        <v>383</v>
      </c>
    </row>
    <row r="74" spans="1:11">
      <c r="A74" s="10"/>
      <c r="B74" s="1169" t="s">
        <v>86</v>
      </c>
      <c r="C74" s="1170"/>
      <c r="D74" s="1170"/>
      <c r="E74" s="492">
        <v>0</v>
      </c>
      <c r="F74" s="492">
        <v>0</v>
      </c>
      <c r="G74" s="492">
        <v>0</v>
      </c>
      <c r="H74" s="493">
        <v>0</v>
      </c>
      <c r="J74" s="673">
        <f>SUM(E74:H74)</f>
        <v>0</v>
      </c>
      <c r="K74" s="692" t="s">
        <v>233</v>
      </c>
    </row>
    <row r="75" spans="1:11">
      <c r="A75" s="10"/>
      <c r="B75" s="7" t="s">
        <v>113</v>
      </c>
      <c r="C75" s="189"/>
      <c r="D75" s="189"/>
      <c r="E75" s="494"/>
      <c r="F75" s="494"/>
      <c r="G75" s="494"/>
      <c r="H75" s="495"/>
      <c r="J75" s="674">
        <f>+J73-J74</f>
        <v>0</v>
      </c>
      <c r="K75" s="672" t="s">
        <v>344</v>
      </c>
    </row>
    <row r="76" spans="1:11">
      <c r="A76" s="10"/>
      <c r="B76" s="7" t="s">
        <v>114</v>
      </c>
      <c r="C76" s="189"/>
      <c r="D76" s="189"/>
      <c r="E76" s="496"/>
      <c r="F76" s="496"/>
      <c r="G76" s="496"/>
      <c r="H76" s="497"/>
      <c r="J76" s="1"/>
      <c r="K76" s="692" t="s">
        <v>345</v>
      </c>
    </row>
    <row r="77" spans="1:11">
      <c r="A77" s="10"/>
      <c r="B77" s="7" t="s">
        <v>115</v>
      </c>
      <c r="C77" s="189"/>
      <c r="D77" s="189"/>
      <c r="E77" s="496">
        <v>0</v>
      </c>
      <c r="F77" s="496">
        <v>0</v>
      </c>
      <c r="G77" s="496">
        <v>0</v>
      </c>
      <c r="H77" s="497">
        <v>0</v>
      </c>
      <c r="J77" s="1"/>
      <c r="K77" s="1"/>
    </row>
    <row r="78" spans="1:11" ht="26.25" customHeight="1">
      <c r="A78" s="10"/>
      <c r="B78" s="1157" t="s">
        <v>339</v>
      </c>
      <c r="C78" s="1158"/>
      <c r="D78" s="1158"/>
      <c r="E78" s="496">
        <v>0</v>
      </c>
      <c r="F78" s="496">
        <v>0</v>
      </c>
      <c r="G78" s="496">
        <v>0</v>
      </c>
      <c r="H78" s="497">
        <v>0</v>
      </c>
      <c r="J78" s="1"/>
      <c r="K78" s="1"/>
    </row>
    <row r="79" spans="1:11" ht="12.75" customHeight="1">
      <c r="A79" s="10"/>
      <c r="B79" s="133" t="s">
        <v>327</v>
      </c>
      <c r="C79" s="23"/>
      <c r="D79" s="23"/>
      <c r="E79" s="498">
        <f>+E74-E76-E77-E78</f>
        <v>0</v>
      </c>
      <c r="F79" s="498">
        <f>+F74-F76-F77-F78</f>
        <v>0</v>
      </c>
      <c r="G79" s="498">
        <f>+G74-G76-G77-G78</f>
        <v>0</v>
      </c>
      <c r="H79" s="499">
        <f>+H74-H76-H77-H78</f>
        <v>0</v>
      </c>
      <c r="J79" s="668">
        <f>'5 - Special Under-Grad 1 '!J81</f>
        <v>0</v>
      </c>
      <c r="K79" s="669" t="s">
        <v>382</v>
      </c>
    </row>
    <row r="80" spans="1:11">
      <c r="A80" s="10"/>
      <c r="B80" s="548" t="s">
        <v>419</v>
      </c>
      <c r="C80" s="43"/>
      <c r="D80" s="43"/>
      <c r="E80" s="500">
        <v>0</v>
      </c>
      <c r="F80" s="500">
        <v>0</v>
      </c>
      <c r="G80" s="500">
        <v>0</v>
      </c>
      <c r="H80" s="501">
        <v>0</v>
      </c>
      <c r="J80" s="651">
        <f>SUM(E80:H80)</f>
        <v>0</v>
      </c>
      <c r="K80" s="670" t="s">
        <v>346</v>
      </c>
    </row>
    <row r="81" spans="1:11" ht="15.75" thickBot="1">
      <c r="A81" s="10"/>
      <c r="B81" s="78" t="s">
        <v>340</v>
      </c>
      <c r="C81" s="30"/>
      <c r="D81" s="30"/>
      <c r="E81" s="502" t="e">
        <f>+E79/E80</f>
        <v>#DIV/0!</v>
      </c>
      <c r="F81" s="502" t="e">
        <f>+F79/F80</f>
        <v>#DIV/0!</v>
      </c>
      <c r="G81" s="502" t="e">
        <f>+G79/G80</f>
        <v>#DIV/0!</v>
      </c>
      <c r="H81" s="503" t="e">
        <f>+H79/H80</f>
        <v>#DIV/0!</v>
      </c>
      <c r="J81" s="652">
        <f>+J79-J80</f>
        <v>0</v>
      </c>
      <c r="K81" s="670" t="s">
        <v>347</v>
      </c>
    </row>
    <row r="82" spans="1:11" ht="12.75" customHeight="1" thickTop="1">
      <c r="A82" s="24"/>
      <c r="B82" s="22"/>
      <c r="C82" s="22"/>
      <c r="D82" s="22"/>
      <c r="E82" s="22"/>
      <c r="F82" s="22"/>
      <c r="G82" s="40"/>
      <c r="H82" s="127"/>
      <c r="J82" s="1"/>
      <c r="K82" s="1"/>
    </row>
    <row r="83" spans="1:11">
      <c r="J83" s="1"/>
      <c r="K83" s="1"/>
    </row>
    <row r="84" spans="1:11" ht="18.75" customHeight="1">
      <c r="A84" s="29"/>
      <c r="B84" s="1049" t="s">
        <v>418</v>
      </c>
      <c r="C84" s="1050"/>
      <c r="D84" s="1050"/>
      <c r="E84" s="1051"/>
      <c r="F84" s="1051"/>
      <c r="G84" s="1051"/>
      <c r="H84" s="1051"/>
      <c r="I84" s="26"/>
    </row>
    <row r="85" spans="1:11" ht="18.75" customHeight="1">
      <c r="A85" s="10"/>
      <c r="B85" s="1055" t="s">
        <v>109</v>
      </c>
      <c r="C85" s="1056"/>
      <c r="D85" s="1056"/>
      <c r="E85" s="1057"/>
      <c r="F85" s="1057"/>
      <c r="G85" s="1057"/>
      <c r="H85" s="1057"/>
      <c r="I85" s="15"/>
    </row>
    <row r="86" spans="1:11" ht="29.25" customHeight="1">
      <c r="A86" s="24"/>
      <c r="B86" s="1153" t="s">
        <v>42</v>
      </c>
      <c r="C86" s="1153"/>
      <c r="D86" s="1154"/>
      <c r="E86" s="647">
        <f>E7</f>
        <v>0</v>
      </c>
      <c r="F86" s="671">
        <f>F7</f>
        <v>0</v>
      </c>
      <c r="G86" s="671">
        <f>G7</f>
        <v>0</v>
      </c>
      <c r="H86" s="671">
        <f>H7</f>
        <v>0</v>
      </c>
      <c r="I86" s="25"/>
    </row>
    <row r="87" spans="1:11" ht="27" thickBot="1">
      <c r="A87" s="10"/>
      <c r="B87" s="439" t="s">
        <v>85</v>
      </c>
      <c r="C87" s="217"/>
      <c r="D87" s="217"/>
      <c r="E87" s="235" t="s">
        <v>110</v>
      </c>
      <c r="F87" s="308" t="s">
        <v>228</v>
      </c>
      <c r="G87" s="594" t="s">
        <v>111</v>
      </c>
      <c r="H87" s="236" t="s">
        <v>111</v>
      </c>
      <c r="I87" s="15"/>
    </row>
    <row r="88" spans="1:11">
      <c r="A88" s="10"/>
      <c r="B88" s="1152" t="s">
        <v>82</v>
      </c>
      <c r="C88" s="1048"/>
      <c r="D88" s="1048"/>
      <c r="E88" s="231">
        <f t="shared" ref="E88:H89" si="1">E11</f>
        <v>0</v>
      </c>
      <c r="F88" s="231">
        <f>F11</f>
        <v>0</v>
      </c>
      <c r="G88" s="231">
        <f>G11</f>
        <v>0</v>
      </c>
      <c r="H88" s="231">
        <f t="shared" si="1"/>
        <v>0</v>
      </c>
      <c r="I88" s="15"/>
    </row>
    <row r="89" spans="1:11">
      <c r="A89" s="10"/>
      <c r="B89" s="1151" t="s">
        <v>303</v>
      </c>
      <c r="C89" s="1045"/>
      <c r="D89" s="1045"/>
      <c r="E89" s="225">
        <f t="shared" si="1"/>
        <v>0</v>
      </c>
      <c r="F89" s="225">
        <f>F12</f>
        <v>0</v>
      </c>
      <c r="G89" s="225">
        <f>G12</f>
        <v>0</v>
      </c>
      <c r="H89" s="225">
        <f t="shared" si="1"/>
        <v>0</v>
      </c>
      <c r="I89" s="15"/>
    </row>
    <row r="90" spans="1:11">
      <c r="A90" s="10"/>
      <c r="B90" s="440" t="s">
        <v>101</v>
      </c>
      <c r="C90" s="149"/>
      <c r="D90" s="149"/>
      <c r="E90" s="232">
        <f>E33</f>
        <v>0</v>
      </c>
      <c r="F90" s="232">
        <f>F33</f>
        <v>0</v>
      </c>
      <c r="G90" s="232">
        <f>G33</f>
        <v>0</v>
      </c>
      <c r="H90" s="232">
        <f>H33</f>
        <v>0</v>
      </c>
      <c r="I90" s="15"/>
    </row>
    <row r="91" spans="1:11">
      <c r="A91" s="10"/>
      <c r="B91" s="440" t="s">
        <v>102</v>
      </c>
      <c r="C91" s="37"/>
      <c r="D91" s="37"/>
      <c r="E91" s="225">
        <f>E52</f>
        <v>0</v>
      </c>
      <c r="F91" s="225">
        <f>F52</f>
        <v>0</v>
      </c>
      <c r="G91" s="225">
        <f>G52</f>
        <v>0</v>
      </c>
      <c r="H91" s="225">
        <f>H52</f>
        <v>0</v>
      </c>
      <c r="I91" s="15"/>
    </row>
    <row r="92" spans="1:11">
      <c r="A92" s="10"/>
      <c r="B92" s="441" t="s">
        <v>304</v>
      </c>
      <c r="C92" s="436"/>
      <c r="D92" s="436"/>
      <c r="E92" s="431">
        <f>E33+E52</f>
        <v>0</v>
      </c>
      <c r="F92" s="431">
        <f>F33+F52</f>
        <v>0</v>
      </c>
      <c r="G92" s="431">
        <f>G33+G52</f>
        <v>0</v>
      </c>
      <c r="H92" s="442">
        <f>H33+H52</f>
        <v>0</v>
      </c>
      <c r="I92" s="15"/>
    </row>
    <row r="93" spans="1:11">
      <c r="A93" s="151"/>
      <c r="B93" s="443" t="s">
        <v>103</v>
      </c>
      <c r="C93" s="435"/>
      <c r="D93" s="435"/>
      <c r="E93" s="232" t="e">
        <f>E81</f>
        <v>#DIV/0!</v>
      </c>
      <c r="F93" s="232" t="e">
        <f>F81</f>
        <v>#DIV/0!</v>
      </c>
      <c r="G93" s="232" t="e">
        <f>G81</f>
        <v>#DIV/0!</v>
      </c>
      <c r="H93" s="232" t="e">
        <f>H81</f>
        <v>#DIV/0!</v>
      </c>
      <c r="I93" s="15"/>
    </row>
    <row r="94" spans="1:11">
      <c r="A94" s="151"/>
      <c r="B94" s="444" t="s">
        <v>104</v>
      </c>
      <c r="C94" s="152"/>
      <c r="D94" s="152"/>
      <c r="E94" s="233">
        <f>E69</f>
        <v>0</v>
      </c>
      <c r="F94" s="233">
        <f>F69</f>
        <v>0</v>
      </c>
      <c r="G94" s="233">
        <f>G69</f>
        <v>0</v>
      </c>
      <c r="H94" s="233">
        <f>H69</f>
        <v>0</v>
      </c>
      <c r="I94" s="15"/>
    </row>
    <row r="95" spans="1:11">
      <c r="A95" s="151"/>
      <c r="B95" s="153" t="s">
        <v>305</v>
      </c>
      <c r="C95" s="148"/>
      <c r="D95" s="148"/>
      <c r="E95" s="81" t="e">
        <f>+E88+E92+E93+E94</f>
        <v>#DIV/0!</v>
      </c>
      <c r="F95" s="81" t="e">
        <f>+F88+F92+F93+F94</f>
        <v>#DIV/0!</v>
      </c>
      <c r="G95" s="81" t="e">
        <f>+G88+G92+G93+G94</f>
        <v>#DIV/0!</v>
      </c>
      <c r="H95" s="81" t="e">
        <f>+H88+H92+H93+H94</f>
        <v>#DIV/0!</v>
      </c>
      <c r="I95" s="15"/>
    </row>
    <row r="96" spans="1:11">
      <c r="A96" s="151"/>
      <c r="B96" s="153" t="s">
        <v>306</v>
      </c>
      <c r="C96" s="148"/>
      <c r="D96" s="148"/>
      <c r="E96" s="81" t="e">
        <f>+E89+E92+E93+E94</f>
        <v>#DIV/0!</v>
      </c>
      <c r="F96" s="81" t="e">
        <f>+F89+F92+F93+F94</f>
        <v>#DIV/0!</v>
      </c>
      <c r="G96" s="81" t="e">
        <f>+G89+G92+G93+G94</f>
        <v>#DIV/0!</v>
      </c>
      <c r="H96" s="81" t="e">
        <f>+H89+H92+H93+H94</f>
        <v>#DIV/0!</v>
      </c>
      <c r="I96" s="15"/>
    </row>
    <row r="97" spans="1:29">
      <c r="A97" s="10"/>
      <c r="B97" s="437" t="s">
        <v>332</v>
      </c>
      <c r="C97" s="35"/>
      <c r="D97" s="35" t="s">
        <v>105</v>
      </c>
      <c r="E97" s="433">
        <f>'11 - Dorm Room and Board '!$D$12</f>
        <v>0</v>
      </c>
      <c r="F97" s="433">
        <f>'11 - Dorm Room and Board '!$D$12</f>
        <v>0</v>
      </c>
      <c r="G97" s="433">
        <f>'11 - Dorm Room and Board '!$D$12</f>
        <v>0</v>
      </c>
      <c r="H97" s="433">
        <f>'11 - Dorm Room and Board '!$D$12</f>
        <v>0</v>
      </c>
      <c r="I97" s="15"/>
      <c r="J97" s="614" t="s">
        <v>374</v>
      </c>
    </row>
    <row r="98" spans="1:29">
      <c r="A98" s="151"/>
      <c r="B98" s="39" t="s">
        <v>164</v>
      </c>
      <c r="C98" s="149"/>
      <c r="D98" s="35" t="s">
        <v>105</v>
      </c>
      <c r="E98" s="232">
        <f>'11 - Dorm Room and Board '!$D$17</f>
        <v>0</v>
      </c>
      <c r="F98" s="232">
        <f>'11 - Dorm Room and Board '!$D$17</f>
        <v>0</v>
      </c>
      <c r="G98" s="232">
        <f>'11 - Dorm Room and Board '!$D$17</f>
        <v>0</v>
      </c>
      <c r="H98" s="232">
        <f>'11 - Dorm Room and Board '!$D$17</f>
        <v>0</v>
      </c>
      <c r="I98" s="15"/>
      <c r="J98" s="614" t="s">
        <v>341</v>
      </c>
      <c r="K98" s="614" t="s">
        <v>342</v>
      </c>
    </row>
    <row r="99" spans="1:29">
      <c r="A99" s="151"/>
      <c r="B99" s="438" t="s">
        <v>307</v>
      </c>
      <c r="C99" s="445"/>
      <c r="D99" s="446"/>
      <c r="E99" s="434">
        <f>+E97+E98</f>
        <v>0</v>
      </c>
      <c r="F99" s="434">
        <f>+F97+F98</f>
        <v>0</v>
      </c>
      <c r="G99" s="434">
        <f>+G97+G98</f>
        <v>0</v>
      </c>
      <c r="H99" s="434">
        <f>+H97+H98</f>
        <v>0</v>
      </c>
      <c r="I99" s="15"/>
      <c r="J99" s="614"/>
      <c r="K99" s="614" t="s">
        <v>274</v>
      </c>
    </row>
    <row r="100" spans="1:29">
      <c r="A100" s="10"/>
      <c r="B100" s="153" t="s">
        <v>308</v>
      </c>
      <c r="C100" s="23"/>
      <c r="D100" s="23"/>
      <c r="E100" s="234" t="e">
        <f>+E95+E97+E98</f>
        <v>#DIV/0!</v>
      </c>
      <c r="F100" s="234" t="e">
        <f>+F95+F97+F98</f>
        <v>#DIV/0!</v>
      </c>
      <c r="G100" s="234" t="e">
        <f>+G95+G97+G98</f>
        <v>#DIV/0!</v>
      </c>
      <c r="H100" s="234" t="e">
        <f>+H95+H97+H98</f>
        <v>#DIV/0!</v>
      </c>
      <c r="I100" s="15"/>
      <c r="K100" s="614"/>
    </row>
    <row r="101" spans="1:29">
      <c r="A101" s="24"/>
      <c r="B101" s="153" t="s">
        <v>309</v>
      </c>
      <c r="C101" s="23"/>
      <c r="D101" s="23"/>
      <c r="E101" s="234" t="e">
        <f>+E96+E97+E98</f>
        <v>#DIV/0!</v>
      </c>
      <c r="F101" s="234" t="e">
        <f>+F96+F97+F98</f>
        <v>#DIV/0!</v>
      </c>
      <c r="G101" s="234" t="e">
        <f>+G96+G97+G98</f>
        <v>#DIV/0!</v>
      </c>
      <c r="H101" s="234" t="e">
        <f>+H96+H97+H98</f>
        <v>#DIV/0!</v>
      </c>
      <c r="I101" s="25"/>
      <c r="K101" s="614"/>
    </row>
    <row r="102" spans="1:29">
      <c r="A102" s="1"/>
      <c r="B102" s="155"/>
      <c r="C102" s="1"/>
      <c r="D102" s="1"/>
      <c r="E102" s="1"/>
      <c r="F102" s="1"/>
      <c r="G102" s="1"/>
      <c r="H102" s="1"/>
      <c r="I102" s="1"/>
    </row>
    <row r="103" spans="1:29" ht="35.450000000000003" customHeight="1">
      <c r="A103" s="1131" t="s">
        <v>14</v>
      </c>
      <c r="B103" s="1059"/>
      <c r="C103" s="1059"/>
      <c r="D103" s="1059"/>
      <c r="E103" s="1059"/>
      <c r="F103" s="1059"/>
      <c r="G103" s="1059"/>
      <c r="H103" s="1059"/>
      <c r="I103" s="1060"/>
    </row>
    <row r="104" spans="1:29">
      <c r="B104" s="144"/>
    </row>
    <row r="107" spans="1:29" ht="15.75" thickBot="1"/>
    <row r="108" spans="1:29" ht="49.5" thickBot="1">
      <c r="O108" s="912" t="s">
        <v>85</v>
      </c>
      <c r="P108" s="913" t="s">
        <v>82</v>
      </c>
      <c r="Q108" s="913" t="s">
        <v>112</v>
      </c>
      <c r="R108" s="913" t="s">
        <v>101</v>
      </c>
      <c r="S108" s="913" t="s">
        <v>102</v>
      </c>
      <c r="T108" s="913" t="s">
        <v>73</v>
      </c>
      <c r="U108" s="913" t="s">
        <v>80</v>
      </c>
      <c r="V108" s="913" t="s">
        <v>79</v>
      </c>
      <c r="W108" s="917" t="s">
        <v>394</v>
      </c>
      <c r="X108" s="917" t="s">
        <v>399</v>
      </c>
      <c r="Y108" s="913" t="s">
        <v>400</v>
      </c>
      <c r="Z108" s="913" t="s">
        <v>164</v>
      </c>
      <c r="AA108" s="913" t="s">
        <v>401</v>
      </c>
      <c r="AB108" s="917" t="s">
        <v>402</v>
      </c>
      <c r="AC108" s="911" t="s">
        <v>398</v>
      </c>
    </row>
    <row r="109" spans="1:29" ht="15.75" thickBot="1">
      <c r="O109" s="910">
        <f>E7</f>
        <v>0</v>
      </c>
      <c r="P109" s="916">
        <f>E88</f>
        <v>0</v>
      </c>
      <c r="Q109" s="915">
        <f>E89</f>
        <v>0</v>
      </c>
      <c r="R109" s="915">
        <f>E90</f>
        <v>0</v>
      </c>
      <c r="S109" s="915">
        <f>E91</f>
        <v>0</v>
      </c>
      <c r="T109" s="915">
        <f>E92</f>
        <v>0</v>
      </c>
      <c r="U109" s="915" t="e">
        <f>E93</f>
        <v>#DIV/0!</v>
      </c>
      <c r="V109" s="915">
        <f>E94</f>
        <v>0</v>
      </c>
      <c r="W109" s="915" t="e">
        <f>E95</f>
        <v>#DIV/0!</v>
      </c>
      <c r="X109" s="915" t="e">
        <f>E96</f>
        <v>#DIV/0!</v>
      </c>
      <c r="Y109" s="915">
        <f>E97</f>
        <v>0</v>
      </c>
      <c r="Z109" s="915">
        <f>E98</f>
        <v>0</v>
      </c>
      <c r="AA109" s="915">
        <f>E99</f>
        <v>0</v>
      </c>
      <c r="AB109" s="916" t="e">
        <f>E100</f>
        <v>#DIV/0!</v>
      </c>
      <c r="AC109" s="914" t="e">
        <f>E101</f>
        <v>#DIV/0!</v>
      </c>
    </row>
    <row r="110" spans="1:29">
      <c r="O110" s="924">
        <f>F7</f>
        <v>0</v>
      </c>
      <c r="P110" s="916">
        <f>F$88</f>
        <v>0</v>
      </c>
      <c r="Q110" s="915">
        <f>F89</f>
        <v>0</v>
      </c>
      <c r="R110" s="915">
        <f>F$90</f>
        <v>0</v>
      </c>
      <c r="S110" s="915">
        <f>F$91</f>
        <v>0</v>
      </c>
      <c r="T110" s="915">
        <f>F$92</f>
        <v>0</v>
      </c>
      <c r="U110" s="915" t="e">
        <f>F$93</f>
        <v>#DIV/0!</v>
      </c>
      <c r="V110" s="915">
        <f>F$94</f>
        <v>0</v>
      </c>
      <c r="W110" s="915" t="e">
        <f>F$95</f>
        <v>#DIV/0!</v>
      </c>
      <c r="X110" s="915" t="e">
        <f>F$96</f>
        <v>#DIV/0!</v>
      </c>
      <c r="Y110" s="915">
        <f>F$97</f>
        <v>0</v>
      </c>
      <c r="Z110" s="915">
        <f>F$98</f>
        <v>0</v>
      </c>
      <c r="AA110" s="915">
        <f>F$99</f>
        <v>0</v>
      </c>
      <c r="AB110" s="916" t="e">
        <f>F$100</f>
        <v>#DIV/0!</v>
      </c>
      <c r="AC110" s="914" t="e">
        <f>F$101</f>
        <v>#DIV/0!</v>
      </c>
    </row>
    <row r="111" spans="1:29" ht="15.75" thickBot="1">
      <c r="O111" s="910">
        <f>G7</f>
        <v>0</v>
      </c>
      <c r="P111" s="916">
        <f>G$88</f>
        <v>0</v>
      </c>
      <c r="Q111" s="915">
        <f>G$89</f>
        <v>0</v>
      </c>
      <c r="R111" s="915">
        <f>G$90</f>
        <v>0</v>
      </c>
      <c r="S111" s="915">
        <f>G$91</f>
        <v>0</v>
      </c>
      <c r="T111" s="915">
        <f>G$92</f>
        <v>0</v>
      </c>
      <c r="U111" s="915" t="e">
        <f>G$93</f>
        <v>#DIV/0!</v>
      </c>
      <c r="V111" s="915">
        <f>G$94</f>
        <v>0</v>
      </c>
      <c r="W111" s="915" t="e">
        <f>G$95</f>
        <v>#DIV/0!</v>
      </c>
      <c r="X111" s="915" t="e">
        <f>G$96</f>
        <v>#DIV/0!</v>
      </c>
      <c r="Y111" s="915">
        <f>G$97</f>
        <v>0</v>
      </c>
      <c r="Z111" s="915">
        <f>G$98</f>
        <v>0</v>
      </c>
      <c r="AA111" s="915">
        <f>G$99</f>
        <v>0</v>
      </c>
      <c r="AB111" s="916" t="e">
        <f>G$100</f>
        <v>#DIV/0!</v>
      </c>
      <c r="AC111" s="914" t="e">
        <f>G$101</f>
        <v>#DIV/0!</v>
      </c>
    </row>
    <row r="112" spans="1:29" ht="15.75" thickBot="1">
      <c r="O112" s="910">
        <f>H7</f>
        <v>0</v>
      </c>
      <c r="P112" s="923">
        <f>H$88</f>
        <v>0</v>
      </c>
      <c r="Q112" s="921">
        <f>H$89</f>
        <v>0</v>
      </c>
      <c r="R112" s="921">
        <f>H$90</f>
        <v>0</v>
      </c>
      <c r="S112" s="921">
        <f>H$91</f>
        <v>0</v>
      </c>
      <c r="T112" s="921">
        <f>H$92</f>
        <v>0</v>
      </c>
      <c r="U112" s="921" t="e">
        <f>H$93</f>
        <v>#DIV/0!</v>
      </c>
      <c r="V112" s="921">
        <f>H$94</f>
        <v>0</v>
      </c>
      <c r="W112" s="921" t="e">
        <f>H$95</f>
        <v>#DIV/0!</v>
      </c>
      <c r="X112" s="921" t="e">
        <f>H$96</f>
        <v>#DIV/0!</v>
      </c>
      <c r="Y112" s="921">
        <f>H$97</f>
        <v>0</v>
      </c>
      <c r="Z112" s="921">
        <f>H$98</f>
        <v>0</v>
      </c>
      <c r="AA112" s="921">
        <f>H$99</f>
        <v>0</v>
      </c>
      <c r="AB112" s="923" t="e">
        <f>H$100</f>
        <v>#DIV/0!</v>
      </c>
      <c r="AC112" s="918" t="e">
        <f>H$101</f>
        <v>#DIV/0!</v>
      </c>
    </row>
  </sheetData>
  <mergeCells count="67">
    <mergeCell ref="A103:I103"/>
    <mergeCell ref="B89:D89"/>
    <mergeCell ref="B74:D74"/>
    <mergeCell ref="B78:D78"/>
    <mergeCell ref="B84:H84"/>
    <mergeCell ref="B85:H85"/>
    <mergeCell ref="B86:D86"/>
    <mergeCell ref="B88:D88"/>
    <mergeCell ref="B73:D73"/>
    <mergeCell ref="B52:D52"/>
    <mergeCell ref="B53:D53"/>
    <mergeCell ref="B56:H56"/>
    <mergeCell ref="B57:H57"/>
    <mergeCell ref="G59:H59"/>
    <mergeCell ref="A61:I61"/>
    <mergeCell ref="A63:H63"/>
    <mergeCell ref="B65:H65"/>
    <mergeCell ref="B71:H71"/>
    <mergeCell ref="B72:D72"/>
    <mergeCell ref="B51:D51"/>
    <mergeCell ref="B37:D37"/>
    <mergeCell ref="B38:D38"/>
    <mergeCell ref="B39:D39"/>
    <mergeCell ref="B40:D40"/>
    <mergeCell ref="B41:D41"/>
    <mergeCell ref="B42:D42"/>
    <mergeCell ref="B43:D43"/>
    <mergeCell ref="B44:D44"/>
    <mergeCell ref="B45:D45"/>
    <mergeCell ref="B49:D49"/>
    <mergeCell ref="B50:D50"/>
    <mergeCell ref="B47:D47"/>
    <mergeCell ref="B48:D48"/>
    <mergeCell ref="B36:D36"/>
    <mergeCell ref="B26:D26"/>
    <mergeCell ref="B27:D27"/>
    <mergeCell ref="B28:D28"/>
    <mergeCell ref="B29:D29"/>
    <mergeCell ref="B30:D30"/>
    <mergeCell ref="B31:D31"/>
    <mergeCell ref="B32:D32"/>
    <mergeCell ref="B33:D33"/>
    <mergeCell ref="B34:D34"/>
    <mergeCell ref="B35:D35"/>
    <mergeCell ref="B25:D25"/>
    <mergeCell ref="B14:D14"/>
    <mergeCell ref="B15:D15"/>
    <mergeCell ref="B16:D16"/>
    <mergeCell ref="B17:D17"/>
    <mergeCell ref="B18:D18"/>
    <mergeCell ref="B19:D19"/>
    <mergeCell ref="B20:D20"/>
    <mergeCell ref="B21:D21"/>
    <mergeCell ref="B22:D22"/>
    <mergeCell ref="B23:D23"/>
    <mergeCell ref="B24:D24"/>
    <mergeCell ref="B7:D7"/>
    <mergeCell ref="B10:D10"/>
    <mergeCell ref="B11:D11"/>
    <mergeCell ref="B12:D12"/>
    <mergeCell ref="B13:D13"/>
    <mergeCell ref="A6:I6"/>
    <mergeCell ref="A3:B3"/>
    <mergeCell ref="C3:D3"/>
    <mergeCell ref="G3:H3"/>
    <mergeCell ref="A1:I1"/>
    <mergeCell ref="A5:I5"/>
  </mergeCells>
  <printOptions horizontalCentered="1"/>
  <pageMargins left="0" right="0" top="0.25" bottom="0.25" header="0.25" footer="0.25"/>
  <pageSetup scale="87" orientation="portrait" r:id="rId1"/>
  <headerFooter alignWithMargins="0">
    <oddFooter>&amp;L&amp;8Date Printed:  &amp;D &amp;T  &amp;Z&amp;F &amp;A</oddFooter>
  </headerFooter>
  <rowBreaks count="1" manualBreakCount="1">
    <brk id="5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Instructions</vt:lpstr>
      <vt:lpstr>College Board Instruct</vt:lpstr>
      <vt:lpstr>College Board Report</vt:lpstr>
      <vt:lpstr>1 - College Board Cost Data</vt:lpstr>
      <vt:lpstr>2 - College Board Weighted Avg</vt:lpstr>
      <vt:lpstr>3 - Under &amp; Grad Tuition MFees </vt:lpstr>
      <vt:lpstr> 4 - Acad Serv Fees Etc. </vt:lpstr>
      <vt:lpstr>5 - Special Under-Grad 1 </vt:lpstr>
      <vt:lpstr>6 - Special Under-Grad 2</vt:lpstr>
      <vt:lpstr>7 - Professional - 1</vt:lpstr>
      <vt:lpstr>8 - Professional - 2</vt:lpstr>
      <vt:lpstr>9 - Professional - 3</vt:lpstr>
      <vt:lpstr> 10 - Book worksheet Optional</vt:lpstr>
      <vt:lpstr>11 - Dorm Room and Board </vt:lpstr>
      <vt:lpstr>12 - Apartment and Board</vt:lpstr>
      <vt:lpstr>13 - Form - Meal Plans</vt:lpstr>
      <vt:lpstr>' 4 - Acad Serv Fees Etc. '!Print_Area</vt:lpstr>
      <vt:lpstr>'1 - College Board Cost Data'!Print_Area</vt:lpstr>
      <vt:lpstr>'11 - Dorm Room and Board '!Print_Area</vt:lpstr>
      <vt:lpstr>'12 - Apartment and Board'!Print_Area</vt:lpstr>
      <vt:lpstr>'3 - Under &amp; Grad Tuition MFees '!Print_Area</vt:lpstr>
      <vt:lpstr>'5 - Special Under-Grad 1 '!Print_Area</vt:lpstr>
      <vt:lpstr>'6 - Special Under-Grad 2'!Print_Area</vt:lpstr>
      <vt:lpstr>'7 - Professional - 1'!Print_Area</vt:lpstr>
      <vt:lpstr>'8 - Professional - 2'!Print_Area</vt:lpstr>
      <vt:lpstr>'9 - Professional - 3'!Print_Area</vt:lpstr>
      <vt:lpstr>'1 - College Board Cost Data'!Professional_1</vt:lpstr>
      <vt:lpstr>'5 - Special Under-Grad 1 '!Professional_1</vt:lpstr>
      <vt:lpstr>'6 - Special Under-Grad 2'!Professional_1</vt:lpstr>
      <vt:lpstr>'8 - Professional - 2'!Professional_1</vt:lpstr>
      <vt:lpstr>'9 - Professional - 3'!Professional_1</vt:lpstr>
      <vt:lpstr>Professional_1</vt:lpstr>
      <vt:lpstr>'1 - College Board Cost Data'!Professional_2</vt:lpstr>
      <vt:lpstr>'5 - Special Under-Grad 1 '!Professional_2</vt:lpstr>
      <vt:lpstr>'6 - Special Under-Grad 2'!Professional_2</vt:lpstr>
      <vt:lpstr>'8 - Professional - 2'!Professional_2</vt:lpstr>
      <vt:lpstr>'9 - Professional - 3'!Professional_2</vt:lpstr>
      <vt:lpstr>Professional_2</vt:lpstr>
      <vt:lpstr>'1 - College Board Cost Data'!Special_Under</vt:lpstr>
      <vt:lpstr>'6 - Special Under-Grad 2'!Special_Under</vt:lpstr>
      <vt:lpstr>Special_Under</vt:lpstr>
      <vt:lpstr>'1 - College Board Cost Data'!Special_Under1</vt:lpstr>
      <vt:lpstr>'6 - Special Under-Grad 2'!Special_Under1</vt:lpstr>
      <vt:lpstr>Special_Under1</vt:lpstr>
      <vt:lpstr>'1 - College Board Cost Data'!Tuition_Mand_Fees_1</vt:lpstr>
      <vt:lpstr>'3 - Under &amp; Grad Tuition MFees '!Tuition_Mand_Fees_1</vt:lpstr>
      <vt:lpstr>'5 - Special Under-Grad 1 '!Tuition_Mand_Fees_1</vt:lpstr>
      <vt:lpstr>'6 - Special Under-Grad 2'!Tuition_Mand_Fees_1</vt:lpstr>
      <vt:lpstr>'7 - Professional - 1'!Tuition_Mand_Fees_1</vt:lpstr>
      <vt:lpstr>'8 - Professional - 2'!Tuition_Mand_Fees_1</vt:lpstr>
      <vt:lpstr>'9 - Professional - 3'!Tuition_Mand_Fees_1</vt:lpstr>
      <vt:lpstr>'1 - College Board Cost Data'!Tuition_MandFee_Sum_Books</vt:lpstr>
      <vt:lpstr>'3 - Under &amp; Grad Tuition MFees '!Tuition_MandFee_Sum_Books</vt:lpstr>
      <vt:lpstr>'6 - Special Under-Grad 2'!Tuition_MandFee_Sum_Books</vt:lpstr>
      <vt:lpstr>'7 - Professional - 1'!Tuition_MandFee_Sum_Books</vt:lpstr>
      <vt:lpstr>'8 - Professional - 2'!Tuition_MandFee_Sum_Books</vt:lpstr>
      <vt:lpstr>'9 - Professional - 3'!Tuition_MandFee_Sum_Books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Dumas, Zachary</cp:lastModifiedBy>
  <cp:lastPrinted>2015-05-28T13:52:39Z</cp:lastPrinted>
  <dcterms:created xsi:type="dcterms:W3CDTF">2003-06-10T16:12:58Z</dcterms:created>
  <dcterms:modified xsi:type="dcterms:W3CDTF">2023-06-23T14:13:09Z</dcterms:modified>
</cp:coreProperties>
</file>