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autoCompressPictures="0" defaultThemeVersion="124226"/>
  <mc:AlternateContent xmlns:mc="http://schemas.openxmlformats.org/markup-compatibility/2006">
    <mc:Choice Requires="x15">
      <x15ac:absPath xmlns:x15ac="http://schemas.microsoft.com/office/spreadsheetml/2010/11/ac" url="W:\1 - SR-A6 - All Years\SRA6 for FY2023\"/>
    </mc:Choice>
  </mc:AlternateContent>
  <xr:revisionPtr revIDLastSave="0" documentId="13_ncr:1_{E1C6E023-CBC1-4D9B-804D-D28756B42AD1}" xr6:coauthVersionLast="36" xr6:coauthVersionMax="36" xr10:uidLastSave="{00000000-0000-0000-0000-000000000000}"/>
  <bookViews>
    <workbookView xWindow="0" yWindow="0" windowWidth="23040" windowHeight="9540" xr2:uid="{00000000-000D-0000-FFFF-FFFF00000000}"/>
  </bookViews>
  <sheets>
    <sheet name="Schedule1" sheetId="2" r:id="rId1"/>
    <sheet name="Schedule2" sheetId="3" r:id="rId2"/>
    <sheet name="Schedule3" sheetId="4" r:id="rId3"/>
    <sheet name="Schedule4" sheetId="5" r:id="rId4"/>
    <sheet name="Schedule5" sheetId="6" r:id="rId5"/>
    <sheet name="Schedule6" sheetId="19" r:id="rId6"/>
    <sheet name="Schedule6a" sheetId="16" r:id="rId7"/>
    <sheet name="Schedule7" sheetId="8" r:id="rId8"/>
    <sheet name="Schedule8" sheetId="9" r:id="rId9"/>
    <sheet name="Schedule9" sheetId="10" r:id="rId10"/>
    <sheet name="Schedule10" sheetId="11" r:id="rId11"/>
    <sheet name="Schedule91" sheetId="12" r:id="rId12"/>
    <sheet name="Schedule92" sheetId="13" r:id="rId13"/>
    <sheet name="Schedule94" sheetId="14" r:id="rId14"/>
    <sheet name="Schedule95" sheetId="18" r:id="rId15"/>
    <sheet name="Benefits for 2023" sheetId="17" r:id="rId16"/>
  </sheets>
  <definedNames>
    <definedName name="_xlnm.Print_Area" localSheetId="0">Schedule1!$A$1:$C$143</definedName>
    <definedName name="_xlnm.Print_Area" localSheetId="10">Schedule10!$A$1:$C$16</definedName>
    <definedName name="_xlnm.Print_Area" localSheetId="1">Schedule2!$A$1:$C$36</definedName>
    <definedName name="_xlnm.Print_Area" localSheetId="2">Schedule3!$A$1:$C$35</definedName>
    <definedName name="_xlnm.Print_Area" localSheetId="3">Schedule4!$A$1:$E$15</definedName>
    <definedName name="_xlnm.Print_Area" localSheetId="4">Schedule5!$A$1:$C$18</definedName>
    <definedName name="_xlnm.Print_Area" localSheetId="5">Schedule6!$A$1:$C$203</definedName>
    <definedName name="_xlnm.Print_Area" localSheetId="6">Schedule6a!$A$1:$O$39</definedName>
    <definedName name="_xlnm.Print_Area" localSheetId="7">Schedule7!$A$1:$C$31</definedName>
    <definedName name="_xlnm.Print_Area" localSheetId="8">Schedule8!$A$1:$C$31</definedName>
    <definedName name="_xlnm.Print_Area" localSheetId="9">Schedule9!$A$1:$C$34</definedName>
    <definedName name="_xlnm.Print_Area" localSheetId="11">Schedule91!$A$1:$I$12</definedName>
    <definedName name="_xlnm.Print_Area" localSheetId="12">Schedule92!$A$1:$G$36</definedName>
    <definedName name="_xlnm.Print_Area" localSheetId="13">Schedule94!$A$1:$H$40</definedName>
    <definedName name="_xlnm.Print_Area" localSheetId="14">Schedule95!$A$1:$D$43</definedName>
  </definedNames>
  <calcPr calcId="191029"/>
</workbook>
</file>

<file path=xl/calcChain.xml><?xml version="1.0" encoding="utf-8"?>
<calcChain xmlns="http://schemas.openxmlformats.org/spreadsheetml/2006/main">
  <c r="U31" i="12" l="1"/>
  <c r="C92" i="2" l="1"/>
  <c r="D17" i="6" l="1"/>
  <c r="C93" i="2" l="1"/>
  <c r="C27" i="4"/>
  <c r="C28" i="3"/>
  <c r="Q31" i="12" l="1"/>
  <c r="R31" i="12"/>
  <c r="S31" i="12"/>
  <c r="T31" i="12"/>
  <c r="O31" i="12"/>
  <c r="P31" i="12"/>
  <c r="J31" i="12"/>
  <c r="K31" i="12"/>
  <c r="L31" i="12"/>
  <c r="M31" i="12"/>
  <c r="H31" i="12"/>
  <c r="I31" i="12"/>
  <c r="C31" i="12"/>
  <c r="D31" i="12"/>
  <c r="E31" i="12"/>
  <c r="F31" i="12"/>
  <c r="A31" i="12"/>
  <c r="B31" i="12"/>
  <c r="G12" i="12"/>
  <c r="Z31" i="12" s="1"/>
  <c r="C12" i="6" l="1"/>
  <c r="P32" i="5"/>
  <c r="Q32" i="5"/>
  <c r="R32" i="5"/>
  <c r="M32" i="5"/>
  <c r="N32" i="5"/>
  <c r="O32" i="5"/>
  <c r="J32" i="5"/>
  <c r="K32" i="5"/>
  <c r="L32" i="5"/>
  <c r="G32" i="5"/>
  <c r="H32" i="5"/>
  <c r="I32" i="5"/>
  <c r="D32" i="5"/>
  <c r="E32" i="5"/>
  <c r="F32" i="5"/>
  <c r="A32" i="5"/>
  <c r="B32" i="5"/>
  <c r="D135" i="2"/>
  <c r="D142" i="2"/>
  <c r="C90" i="2" l="1"/>
  <c r="C54" i="19" l="1"/>
  <c r="O24" i="16"/>
  <c r="O16" i="16"/>
  <c r="O15" i="16"/>
  <c r="O14" i="16"/>
  <c r="O25" i="16"/>
  <c r="O23" i="16"/>
  <c r="O22" i="16"/>
  <c r="O21" i="16"/>
  <c r="O20" i="16"/>
  <c r="O19" i="16"/>
  <c r="O18" i="16"/>
  <c r="O17" i="16"/>
  <c r="H12" i="12" l="1"/>
  <c r="AA31" i="12" s="1"/>
  <c r="F12" i="12"/>
  <c r="Y31" i="12" s="1"/>
  <c r="E12" i="12"/>
  <c r="X31" i="12" s="1"/>
  <c r="C12" i="12"/>
  <c r="W31" i="12" s="1"/>
  <c r="B12" i="12"/>
  <c r="V31" i="12" s="1"/>
  <c r="G8" i="13"/>
  <c r="C17" i="6" l="1"/>
  <c r="C25" i="2" l="1"/>
  <c r="A3" i="14" l="1"/>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I11" i="12"/>
  <c r="I10" i="12"/>
  <c r="N31" i="12" s="1"/>
  <c r="I9" i="12"/>
  <c r="G31" i="12" s="1"/>
  <c r="A2" i="12"/>
  <c r="I12" i="12" l="1"/>
  <c r="AB31" i="12" s="1"/>
  <c r="A3" i="13"/>
  <c r="A3" i="8"/>
  <c r="A3" i="12"/>
  <c r="A3" i="3" s="1"/>
  <c r="A3" i="11"/>
  <c r="C15" i="11"/>
  <c r="C32" i="10" l="1"/>
  <c r="C27" i="10"/>
  <c r="C14" i="10"/>
  <c r="A3" i="10"/>
  <c r="A3" i="9"/>
  <c r="C30" i="9"/>
  <c r="D30" i="9" s="1"/>
  <c r="C16" i="9"/>
  <c r="C30" i="8"/>
  <c r="C16" i="8"/>
  <c r="D30" i="8" l="1"/>
  <c r="C33" i="10"/>
  <c r="D27" i="10"/>
  <c r="N39" i="16"/>
  <c r="M39" i="16"/>
  <c r="L39" i="16"/>
  <c r="K39" i="16"/>
  <c r="J39" i="16"/>
  <c r="I39" i="16"/>
  <c r="H39" i="16"/>
  <c r="G39" i="16"/>
  <c r="F39" i="16"/>
  <c r="E39" i="16"/>
  <c r="D39" i="16"/>
  <c r="C39" i="16"/>
  <c r="O38" i="16"/>
  <c r="O37" i="16"/>
  <c r="O36" i="16"/>
  <c r="O35" i="16"/>
  <c r="O34" i="16"/>
  <c r="O33" i="16"/>
  <c r="O32" i="16"/>
  <c r="O31" i="16"/>
  <c r="O30" i="16"/>
  <c r="O29" i="16"/>
  <c r="O28" i="16"/>
  <c r="O27" i="16"/>
  <c r="O26" i="16"/>
  <c r="O13" i="16"/>
  <c r="O12" i="16"/>
  <c r="O11" i="16"/>
  <c r="O10" i="16"/>
  <c r="O9" i="16"/>
  <c r="O8" i="16"/>
  <c r="D27" i="4"/>
  <c r="C34" i="4"/>
  <c r="C20" i="4"/>
  <c r="E13" i="5"/>
  <c r="E12" i="5"/>
  <c r="E11" i="5"/>
  <c r="E10" i="5"/>
  <c r="E9" i="5"/>
  <c r="E8" i="5"/>
  <c r="C32" i="5" s="1"/>
  <c r="D14" i="5"/>
  <c r="T32" i="5" s="1"/>
  <c r="C14" i="5"/>
  <c r="S32" i="5" s="1"/>
  <c r="C35" i="3"/>
  <c r="C21" i="3"/>
  <c r="D28" i="3"/>
  <c r="D34" i="4" l="1"/>
  <c r="D35" i="3"/>
  <c r="O39" i="16"/>
  <c r="E14" i="5"/>
  <c r="U32" i="5" s="1"/>
  <c r="C142" i="2"/>
  <c r="C45" i="2" s="1"/>
  <c r="C135" i="2"/>
  <c r="C118" i="2"/>
  <c r="C84" i="2"/>
  <c r="C75" i="2"/>
  <c r="C68" i="2"/>
  <c r="C62" i="2"/>
  <c r="C54" i="2"/>
  <c r="C35" i="2"/>
  <c r="C31" i="2"/>
  <c r="C108" i="2"/>
  <c r="C13" i="2"/>
  <c r="C177" i="19"/>
  <c r="C165" i="19"/>
  <c r="C158" i="19"/>
  <c r="C145" i="19"/>
  <c r="C133" i="19"/>
  <c r="C121" i="19"/>
  <c r="C113" i="19"/>
  <c r="C101" i="19"/>
  <c r="C90" i="19"/>
  <c r="C78" i="19"/>
  <c r="C66" i="19"/>
  <c r="C47" i="19"/>
  <c r="C29" i="19"/>
  <c r="C16" i="19"/>
  <c r="C119" i="2" l="1"/>
  <c r="C14" i="2"/>
  <c r="C26" i="2" s="1"/>
  <c r="D29" i="19"/>
  <c r="D177" i="19"/>
  <c r="D158" i="19"/>
  <c r="D133" i="19"/>
  <c r="D113" i="19"/>
  <c r="D90" i="19"/>
  <c r="D66" i="19"/>
  <c r="D47" i="19"/>
  <c r="C202" i="19"/>
  <c r="A2" i="18"/>
  <c r="A2" i="14"/>
  <c r="A2" i="13"/>
  <c r="A2" i="11"/>
  <c r="C188" i="19" l="1"/>
  <c r="D202" i="19" s="1"/>
  <c r="A2" i="10"/>
  <c r="A2" i="9"/>
  <c r="A3" i="16"/>
  <c r="A3" i="19" l="1"/>
  <c r="A3" i="6"/>
  <c r="A3" i="5"/>
  <c r="A3" i="4"/>
  <c r="D52" i="17" l="1"/>
  <c r="D43" i="17"/>
  <c r="D15" i="17" s="1"/>
  <c r="C43" i="17"/>
  <c r="D33" i="17"/>
  <c r="D20" i="17"/>
  <c r="D21" i="17" s="1"/>
  <c r="D36" i="18"/>
  <c r="D31" i="18"/>
  <c r="D37" i="18" s="1"/>
  <c r="D15" i="18"/>
  <c r="D17" i="18" s="1"/>
  <c r="D19" i="18" s="1"/>
  <c r="E20" i="17" l="1"/>
  <c r="E18" i="17"/>
  <c r="E11" i="17"/>
  <c r="E7" i="17"/>
  <c r="E16" i="17"/>
  <c r="E9" i="17"/>
  <c r="E21" i="17"/>
  <c r="E19" i="17"/>
  <c r="E15" i="17"/>
  <c r="E12" i="17"/>
  <c r="E17" i="17"/>
  <c r="E14" i="17"/>
  <c r="E10" i="17"/>
  <c r="E13" i="17"/>
  <c r="E8" i="17"/>
</calcChain>
</file>

<file path=xl/sharedStrings.xml><?xml version="1.0" encoding="utf-8"?>
<sst xmlns="http://schemas.openxmlformats.org/spreadsheetml/2006/main" count="864" uniqueCount="539">
  <si>
    <t>AMOUNT</t>
  </si>
  <si>
    <t>TUITION, MANDATORY &amp; ACADEMIC SERVICE FEES</t>
  </si>
  <si>
    <t>RESIDENT TUITION (INCLUDE TUITION WAIVERS)</t>
  </si>
  <si>
    <t>NONRESIDENT TUITION (INCLUDE TUITION WAIVERS)</t>
  </si>
  <si>
    <t>TOTAL TUITION</t>
  </si>
  <si>
    <t>TOTAL MANDATORY FEES - FROM SCHEDULE 1A</t>
  </si>
  <si>
    <t>APPLICATION FEES</t>
  </si>
  <si>
    <t>REMEDIAL INSTRUCTION FEES</t>
  </si>
  <si>
    <t>OFF-CAMPUS, ELECTRONIC MEDIA &amp; CORRESPONDANCE FEES</t>
  </si>
  <si>
    <t>OTHER SPECIAL INSTRUCTION FEES</t>
  </si>
  <si>
    <t>TESTING AND CLINICAL SERVICE FEES</t>
  </si>
  <si>
    <t>FACILITY AND EQUIPMENT UTILIZATION FEES</t>
  </si>
  <si>
    <t>CLASSROOM AND LABORATORY SUPPLY FEES</t>
  </si>
  <si>
    <t>OTHER ACADEMIC SERVICE FEES</t>
  </si>
  <si>
    <t>TOTAL ACADEMIC SERVICE FEES</t>
  </si>
  <si>
    <t>TOTAL TUITION AND STUDENT FEES</t>
  </si>
  <si>
    <t>FEDERALLY APPROPRIATED INCOME</t>
  </si>
  <si>
    <t>STATE APPROPRIATED INCOME</t>
  </si>
  <si>
    <t>LOCAL TAX LEVY REVENUE</t>
  </si>
  <si>
    <t>TOTAL APPROPRIATED INCOME</t>
  </si>
  <si>
    <t>ENDOWMENT INCOME</t>
  </si>
  <si>
    <t>GIFTS AND BEQUESTS</t>
  </si>
  <si>
    <t>TOTAL ENDOWMENTS, GIFTS, AND BEQUESTS</t>
  </si>
  <si>
    <t>FEDERAL SPONSORED RESEARCH &amp; OTHER FED. SPONSORED PROGRAMS (FROM LINE 1496)</t>
  </si>
  <si>
    <t>OSRHE Appropriations for Grants, Contracts and Reimbursements</t>
  </si>
  <si>
    <t>STATE SPONSORED RESEARCH &amp; OTHER STATE SPONSORED PROGRAMS</t>
  </si>
  <si>
    <t>OTHER SPONSORED RESEARCH &amp; OTHER SPONSORED PROGRAMS</t>
  </si>
  <si>
    <t>REIMBURSEMENT OF INDIRECT COSTS</t>
  </si>
  <si>
    <t>VOCATIONAL-TECHNICAL EDUCATION</t>
  </si>
  <si>
    <t>RECEIPTS FROM OTHER STATE AGENCIES</t>
  </si>
  <si>
    <t>OTHER CONTRACTS, GRANTS, AND REIMBURSEMENTS</t>
  </si>
  <si>
    <t>TOTAL CONTRACTS, GRANTS, AND REIMBURSEMENTS</t>
  </si>
  <si>
    <t>TOTAL SALES &amp; SERVICE OF EDUCATION DEPARTMENT</t>
  </si>
  <si>
    <t>ORGANIZED ACTIVITIES RELATED TO EDUCATION DEPARTMENT</t>
  </si>
  <si>
    <t>DAIRY PRODUCTS</t>
  </si>
  <si>
    <t>FARM PRODUCTS</t>
  </si>
  <si>
    <t>LIVESTOCK AND POULTRY</t>
  </si>
  <si>
    <t>TEACHERS EDUCATION LABORATORIES AND CLINICS</t>
  </si>
  <si>
    <t>OTHER ORGANIZED ACTIVITIES</t>
  </si>
  <si>
    <t>TOTAL INCOME FROM ORGANIZED ACTIVITIES</t>
  </si>
  <si>
    <t>OTHER INCOME</t>
  </si>
  <si>
    <t>30000 - FINES, FORFEITS &amp; PENALTIES</t>
  </si>
  <si>
    <t>LIBRARY FINES</t>
  </si>
  <si>
    <t>PARKING FINES</t>
  </si>
  <si>
    <t>LATE ENROLLMENT FEES</t>
  </si>
  <si>
    <t>RETURNED CHECKS CHARGES</t>
  </si>
  <si>
    <t>OTHER FINES AND PENALTIES</t>
  </si>
  <si>
    <t>TOTAL OSF 30000</t>
  </si>
  <si>
    <t>40000 - INCOME FROM MONEY AND PROPERTY</t>
  </si>
  <si>
    <t>INCOME ON INVESTMENTS</t>
  </si>
  <si>
    <t>INCOME FROM RENT</t>
  </si>
  <si>
    <t>ROYALTIES FROM GAS, OIL, AND OTHER MINERALS</t>
  </si>
  <si>
    <t>OTHER INCOME FROM USE OF MONEY &amp; PROPERTY</t>
  </si>
  <si>
    <t>TOTAL OSF 40000</t>
  </si>
  <si>
    <t>50000 - REFUNDS AND REIMBURSEMENTS:</t>
  </si>
  <si>
    <t>REFUNDS AND REIMBURSEMENTS</t>
  </si>
  <si>
    <t>60000 - HIGHER EDUCATION TUITION AND FEES</t>
  </si>
  <si>
    <t>INCOME FROM NONCREDIT COMMUNITY SERVICE PROGRAMS</t>
  </si>
  <si>
    <t>INCOME FROM PUBLIC SERVICE PROGRAMS</t>
  </si>
  <si>
    <t>OTHER INCOME FROM HIGHER EDUCATION FEES</t>
  </si>
  <si>
    <t>TOTAL OSF 60000</t>
  </si>
  <si>
    <t>CERTIFIED COPIES</t>
  </si>
  <si>
    <t>CLERICAL FEES, VETERANS ADMINISTRATION</t>
  </si>
  <si>
    <t>INFIRMARY AND MEDICAL SERVICES</t>
  </si>
  <si>
    <t>PARKING PERMITS AND REVENUES - NON STUDENT</t>
  </si>
  <si>
    <t>RESEARCH SALES</t>
  </si>
  <si>
    <t>SALE OF UTILITIES</t>
  </si>
  <si>
    <t>OTHER SALES AND CURRENT SERVICES</t>
  </si>
  <si>
    <t>TOTAL OSF 70000</t>
  </si>
  <si>
    <t>SALE OF LAND</t>
  </si>
  <si>
    <t>SALE OF BUILDINGS AND NON-STRUCTURAL IMPROVEMENTS</t>
  </si>
  <si>
    <t>SALE OF SURPLUS AND OTHER PROPERTY</t>
  </si>
  <si>
    <t>OTHER NON-REVENUE RECEIPTS</t>
  </si>
  <si>
    <t>TOTAL OSF 80000</t>
  </si>
  <si>
    <t>OTHER RECEIPTS</t>
  </si>
  <si>
    <t>TOTAL OTHER INCOME</t>
  </si>
  <si>
    <t>GRAND TOTAL</t>
  </si>
  <si>
    <t>MANDATORY FEE INCOME FOR EDUCATIONAL &amp; GEN. PART I - FUND290</t>
  </si>
  <si>
    <t>LIBRARY AUTOMATION AND MATERIALS FEES</t>
  </si>
  <si>
    <t>LIBRARY TECHNOLOGY FEES</t>
  </si>
  <si>
    <t>STUDENT TECHNOLOGY SERVICE FEES</t>
  </si>
  <si>
    <t>EDUCATIONAL NETWORK CONNECTIVITY FEE</t>
  </si>
  <si>
    <t>OTHER TECHNOLOGY FEES</t>
  </si>
  <si>
    <t>FACILITY FEES</t>
  </si>
  <si>
    <t>FACILITY FEES SUCH AS INFRASTRUCTURE AND RENOVATION FEES</t>
  </si>
  <si>
    <t>STUDENT ASSESSMENT FEES</t>
  </si>
  <si>
    <t>ACADEMIC RECORD FEES</t>
  </si>
  <si>
    <t>STUDENT ADVISEMENT, ACADEMIC ASSISTANCE, CAREER SERVICES AND STUDENT PROCESSING FEES</t>
  </si>
  <si>
    <t>PARKING AND TRANSIT FEES</t>
  </si>
  <si>
    <t>OTHER MANDATORY FEES SUCH AS SAFETY FEES, PUBLICATION FEES, STUDENT ID CARDS, SECURITY, ETC.</t>
  </si>
  <si>
    <t>TOTAL MANDATORY FEE INCOME - EDU. AND GEN PART I</t>
  </si>
  <si>
    <t>NOTE A: The amount on line 1075 is carried forward to SCHEDULE 01, LINE 1095</t>
  </si>
  <si>
    <t>MANDATORY FEE INCOME FOR FUND 700 - AGENCY SPECIAL ACCOUNT</t>
  </si>
  <si>
    <t>STUDENT ACTIVITY FEES</t>
  </si>
  <si>
    <t>STUDENT GOVERNMENT FEES</t>
  </si>
  <si>
    <t>STUDENT FACILITY FEES</t>
  </si>
  <si>
    <t>STUDENT HEALTH FEES</t>
  </si>
  <si>
    <t>CULTURAL AND RECREATIONAL SERVICE FEES</t>
  </si>
  <si>
    <t>OTHER MANDATORY FEES</t>
  </si>
  <si>
    <t>TOTAL MANDATORY FEE INCOME - AUXILIARY SERVICES</t>
  </si>
  <si>
    <t>TOTAL MANDATORY FEE INCOME - FUND 290 AND FUND 700</t>
  </si>
  <si>
    <t>SUMMARY OF FEDERAL RESOURCES - FROM LINE 1400</t>
  </si>
  <si>
    <t>DEPARTMENT OF AGRICULTURE</t>
  </si>
  <si>
    <t>DEPARTMENT OF COMMERCE</t>
  </si>
  <si>
    <t>DEPARTMENT OF DEFENSE</t>
  </si>
  <si>
    <t>DEPARTMENT OF EDUCATION</t>
  </si>
  <si>
    <t>DEPARTMENT OF ENERGY</t>
  </si>
  <si>
    <t>DEPARTMENT OF HEALTH AND HUMAN SERVICES</t>
  </si>
  <si>
    <t>DEPARTMENT OF HOMELAND SECURITY</t>
  </si>
  <si>
    <t>DEPARTMENT OF JUSTICE</t>
  </si>
  <si>
    <t>DEPARTMENT OF TRANSPORTATION</t>
  </si>
  <si>
    <t>NATIONAL AERONAUTICS AND SPACE ADMINISTRATION</t>
  </si>
  <si>
    <t>NATIONAL INSTITUTES OF HEALTH</t>
  </si>
  <si>
    <t>NATIONAL SCIENCE FOUNDATION</t>
  </si>
  <si>
    <t>ALL OTHER FEDERAL AGENCIES</t>
  </si>
  <si>
    <t>TOTAL FEDERAL FUNDS</t>
  </si>
  <si>
    <t>SUMMARY OF FEDERAL FUNDS</t>
  </si>
  <si>
    <t>RESEARCH AND RESEARCH FLOW THROUGH FUNDS</t>
  </si>
  <si>
    <t>STUDENT FINANCIAL AID</t>
  </si>
  <si>
    <t>INSTRUCTION AND TRAINING</t>
  </si>
  <si>
    <t>CONTINUING EDUCATION AND PUBLIC SERVICE</t>
  </si>
  <si>
    <t>OTHER</t>
  </si>
  <si>
    <t xml:space="preserve">
DEPARTMENT OF ENERGY
</t>
  </si>
  <si>
    <t>OTHER FEDERAL AGENCIES</t>
  </si>
  <si>
    <t>CITIES AND COUNTIES</t>
  </si>
  <si>
    <t>COMMERCIAL AND COMMERCIAL RELATED</t>
  </si>
  <si>
    <t>FOUNDATIONS</t>
  </si>
  <si>
    <t>OTHER NON-FEDERAL SOURCES</t>
  </si>
  <si>
    <t>OTHER UNIVERSITIES AND COLLEGES</t>
  </si>
  <si>
    <t>STATE OF OKLAHOMA</t>
  </si>
  <si>
    <t>STUDENT SUPPORT SERVICES</t>
  </si>
  <si>
    <t>CATEGORY
OF
USE</t>
  </si>
  <si>
    <t>LAND</t>
  </si>
  <si>
    <t>CATEGORY
OF
OPERATIONAL
USE</t>
  </si>
  <si>
    <t>BUILDING</t>
  </si>
  <si>
    <t>EQUIPMENT</t>
  </si>
  <si>
    <t>TOTAL BOOK VALUE
OF LAND, BLDGS. &amp; EQUIPMENT</t>
  </si>
  <si>
    <t>NUMBER
ACRES</t>
  </si>
  <si>
    <t>BOOK
VALUE</t>
  </si>
  <si>
    <t>NUMBER
OF BLDGS</t>
  </si>
  <si>
    <t>CAMPUS</t>
  </si>
  <si>
    <t>EDUCATIONAL 
&amp; GENERAL</t>
  </si>
  <si>
    <t>AUXILIARY
ENTERPRISES</t>
  </si>
  <si>
    <t>TOTAL</t>
  </si>
  <si>
    <t>LINE</t>
  </si>
  <si>
    <t>NATIONAL AERONAUTICAL AND SPACE ADMINISTRATION</t>
  </si>
  <si>
    <t>STATE OF OKLAHOMA AGENCIES</t>
  </si>
  <si>
    <t>CONTINUING EDUCATION AND PUBLIC SERVICES</t>
  </si>
  <si>
    <t xml:space="preserve">NOTE: LINES 2261 THROUGH 2265 SUMMARIZE FEDERAL INCOME BY PROGRAM CLASSIFICATION AS REPORTED ON LINES 2160 THROUGH 2220. LINE 2266 SHOULD EQUAL LINE 2225. NOTE: LINE 2260 SHOULD BE THE SAME AMOUNT AS REPORTED ON LINE 4430 ON SCHEDULE 08. </t>
  </si>
  <si>
    <t>OTHER AGENCY SPECIAL EXPENDITURES</t>
  </si>
  <si>
    <t>HOSPITAL AND CLINICS</t>
  </si>
  <si>
    <t>SCHOLARSHIPS AND FELLOWSHIPS (*)</t>
  </si>
  <si>
    <t>STUDENT GRANTS</t>
  </si>
  <si>
    <t>OTHER STUDENT AID EXPENDITURES</t>
  </si>
  <si>
    <t>BY FUNCTION (EXCLUSIVE OF DEBT SERVICE)</t>
  </si>
  <si>
    <t>AUXILIARY ENTERPRISES - STUDENT</t>
  </si>
  <si>
    <t>AUXILIARY ENTERPRISES - FACULTY/STAFF</t>
  </si>
  <si>
    <t>INTERCOLLEGIATE ATHLETICS</t>
  </si>
  <si>
    <t>AUXILIARY ENTERPRISES-OTHER</t>
  </si>
  <si>
    <t>OTHER SELF-SUPPORTING ENTERPRISES (See Instructions)</t>
  </si>
  <si>
    <t>MANDATORY TRANSFER/AUXILIARY ENTERPRISES</t>
  </si>
  <si>
    <t>BY OBJECT (EXCLUSIVE OF DEBT SERVICE)</t>
  </si>
  <si>
    <t>PROFESSIONAL SALARIES</t>
  </si>
  <si>
    <t>OTHER SALARIES AND WAGES</t>
  </si>
  <si>
    <t>FRINGE BENEFITS</t>
  </si>
  <si>
    <t>PROFESSIONAL SERVICES</t>
  </si>
  <si>
    <t>TRAVEL</t>
  </si>
  <si>
    <t>UTILITIES</t>
  </si>
  <si>
    <t>SUPPLIES AND OTHER OPERATING EXPENSES</t>
  </si>
  <si>
    <t>PROPERTY, FURNITURE, AND EQUIPMENT</t>
  </si>
  <si>
    <t>LIBRARY BOOKS AND PERIODICALS</t>
  </si>
  <si>
    <t>SCHOLARSHIPS AND FELLOWSHIPS</t>
  </si>
  <si>
    <t>TRANSFERS AND OTHER DISBURSEMENTS</t>
  </si>
  <si>
    <t>SUMMARY OF DEBT SERVICE</t>
  </si>
  <si>
    <t>PRINCIPAL</t>
  </si>
  <si>
    <t>INTEREST</t>
  </si>
  <si>
    <t>OTHER EXPENSE</t>
  </si>
  <si>
    <t>INSTRUCTION</t>
  </si>
  <si>
    <t>RESEARCH</t>
  </si>
  <si>
    <t>PUBLIC SERVICES</t>
  </si>
  <si>
    <t>ACADEMIC SUPPORT</t>
  </si>
  <si>
    <t>STUDENT SERVICES</t>
  </si>
  <si>
    <t>INSTITUTIONAL SUPPORT</t>
  </si>
  <si>
    <t>OPERATIONS AND MAINTENANCE OF PLANT</t>
  </si>
  <si>
    <t xml:space="preserve">SCHOLARSHIP AND FELLOWSHIPS </t>
  </si>
  <si>
    <t>TEACHING SALARIES</t>
  </si>
  <si>
    <t>OTHER SALARIES</t>
  </si>
  <si>
    <t>SCHOLARSHIPS AND OTHER ASSISTANCE</t>
  </si>
  <si>
    <t>BUDGET
COST
CENTER</t>
  </si>
  <si>
    <t>TITLE</t>
  </si>
  <si>
    <t>TEACHING
SALARIES</t>
  </si>
  <si>
    <t>PROFESSIONAL
SALARIES</t>
  </si>
  <si>
    <t>OTHER
SALARIES
AND
WAGES</t>
  </si>
  <si>
    <t>FRINGE
BENEFITS</t>
  </si>
  <si>
    <t>SUPPLIES
AND OTHER
OPERATING
EXPENSES</t>
  </si>
  <si>
    <t>PROPERTY,
FURNITURE,
AND
EQUIPMENT</t>
  </si>
  <si>
    <t>LIBRARY
BOOKS AND
PERIODICALS</t>
  </si>
  <si>
    <t>SCHOLARSHIPS
AND OTHER
ASSISTANCE</t>
  </si>
  <si>
    <t>TRANSFERS
AND OTHER
DISBURSEMENTS</t>
  </si>
  <si>
    <t>OTHER AGENCY SPECIAL INCOME</t>
  </si>
  <si>
    <t>HOSPITALS AND CLINICS</t>
  </si>
  <si>
    <t>NON-FEDERAL AGENCIES</t>
  </si>
  <si>
    <t>*Do not duplicate tuition waivers reported on Schedule 6.</t>
  </si>
  <si>
    <t>AUX. ENTERPRISES - STUDENT</t>
  </si>
  <si>
    <t>AUX. ENTERPRISES - FACULTY</t>
  </si>
  <si>
    <t>INTERCOLLEGIATE ATHLETICS*</t>
  </si>
  <si>
    <t>AUX. ENTERPRISES - OTHER</t>
  </si>
  <si>
    <t>SELF - SUPPORTING ENTERPRISES *Note</t>
  </si>
  <si>
    <t>MANDATORY TRANS/AUX ENTERPRISES</t>
  </si>
  <si>
    <t>AGENCY SPECIAL ACCOUNT</t>
  </si>
  <si>
    <t>LINE#</t>
  </si>
  <si>
    <t>REVENUE
BOND
FUNDS</t>
  </si>
  <si>
    <t>OTHER 
CAPITAL
FUNDS</t>
  </si>
  <si>
    <t>SECT 13 
OFFSET
FUNDS</t>
  </si>
  <si>
    <t>ALL OCIA
BOND ISSUES</t>
  </si>
  <si>
    <t>FUNDS RECEIVED DURING THE YEAR</t>
  </si>
  <si>
    <t>INTEREST EARNED FROM INVESTMENTS</t>
  </si>
  <si>
    <t>TOTAL FUNDS AVAILABLE FOR EXPENDITURE</t>
  </si>
  <si>
    <t>LAND PURCHASE</t>
  </si>
  <si>
    <t>LAND IMPROVEMENTS</t>
  </si>
  <si>
    <t>BUILDING CONSTRUCTION (INCLUDING FIXED &amp; BUILT-IN EQUIPMENT)</t>
  </si>
  <si>
    <t>BUILDING REPAIRS AND IMPROVEMENTS</t>
  </si>
  <si>
    <t>MOVEABLE EQUIPMENT</t>
  </si>
  <si>
    <t>OTHER CAPITAL OUTLAY</t>
  </si>
  <si>
    <t>TOTAL EXPENDITURES</t>
  </si>
  <si>
    <t>ENTRY
NUMBER</t>
  </si>
  <si>
    <t>RECORD
NUMBER</t>
  </si>
  <si>
    <t>DATE
OF
ISSUE**</t>
  </si>
  <si>
    <t>AMOUNT
OF
ISSUE</t>
  </si>
  <si>
    <t>PRINCIPAL
PAID</t>
  </si>
  <si>
    <t>PRINCIPAL
OUTSTANDING</t>
  </si>
  <si>
    <t>OKLAHOMA STATE REGENTS FOR HIGHER EDUCATION</t>
  </si>
  <si>
    <t xml:space="preserve">INSTITUTION: </t>
  </si>
  <si>
    <t>SUMMARY DATA</t>
  </si>
  <si>
    <t>FUND GROUPS</t>
  </si>
  <si>
    <t>FUNDS</t>
  </si>
  <si>
    <t>8000</t>
  </si>
  <si>
    <t>EDUCATIONAL &amp; GENERAL BUDGET - PART I - Fund 290</t>
  </si>
  <si>
    <t>8010</t>
  </si>
  <si>
    <t>CASH AND CASH EQUIVALENTS - BEGINNING OF FISCAL YEAR</t>
  </si>
  <si>
    <t>8020</t>
  </si>
  <si>
    <t>INCOME (FROM SCHEDULE 01)</t>
  </si>
  <si>
    <t>8030</t>
  </si>
  <si>
    <t>TOTAL  CASH AND CASH EQUIVALENTS AVAILABLE FOR EXPENDITURE</t>
  </si>
  <si>
    <t xml:space="preserve">  Formula</t>
  </si>
  <si>
    <t>8040</t>
  </si>
  <si>
    <t>EXPENDITURES (FROM SCHEDULE 06)</t>
  </si>
  <si>
    <t>8050</t>
  </si>
  <si>
    <t>CASH AND CASH EQUIVALENTS - FROM OPERATIONS AT END OF FISCAL YEAR</t>
  </si>
  <si>
    <t>8055</t>
  </si>
  <si>
    <t>Cash Transfers Net</t>
  </si>
  <si>
    <t>8059</t>
  </si>
  <si>
    <t>CASH AND CASH EQUIVALENTS - END OF FISCAL YEAR</t>
  </si>
  <si>
    <t>EDUCATIONAL &amp; GENERAL BUDGET - PART II - Fund 430</t>
  </si>
  <si>
    <t>8060</t>
  </si>
  <si>
    <t>SPONSORED RESEARCH AND OTHER SPONSORED PROGRAMS</t>
  </si>
  <si>
    <t>(FROM SCHEDULE 07)*</t>
  </si>
  <si>
    <t xml:space="preserve">AGENCY SPECIAL ACCOUNT - FUND 700 </t>
  </si>
  <si>
    <t>8080</t>
  </si>
  <si>
    <t xml:space="preserve">INCOME (FROM SCHEDULE 3) - * Sponsored Research/Sponsored Programs </t>
  </si>
  <si>
    <t>8090</t>
  </si>
  <si>
    <t>INCOME (FROM SCHEDULE 4) - Auxiliary Enterprises</t>
  </si>
  <si>
    <t>INCOME (FROM SCHEDULE 5) - Other Agency Special Program Income</t>
  </si>
  <si>
    <t xml:space="preserve">INCOME (FROM SCHEDULE 5) - Student Aid </t>
  </si>
  <si>
    <t>8100</t>
  </si>
  <si>
    <t>EXPENDITURES (FROM SCHEDULE 08 ) - * Sponsored Research/Programs</t>
  </si>
  <si>
    <t>8110</t>
  </si>
  <si>
    <t>EXPENDITURES (FROM SCHEDULE 09) - Auxiliary Enterprises</t>
  </si>
  <si>
    <t>EXPENDITURES (FROM SCHEDULE 10) - Other Agency Special Programs</t>
  </si>
  <si>
    <t xml:space="preserve">EXPENDITURES (FROM SCHEDULE 10) - Student Aid </t>
  </si>
  <si>
    <t>TOTAL  CASH AND CASH EQUIVALENTS EXPENDITURES</t>
  </si>
  <si>
    <t>*For these categories INCOME and EXPENDITURES are EQUAL.</t>
  </si>
  <si>
    <t>See instructions for explanation.</t>
  </si>
  <si>
    <t>Explanation of Cash Transfers:</t>
  </si>
  <si>
    <t>Oklahoma State Regents for Higher Education</t>
  </si>
  <si>
    <t>Report of Fringe Benefit and Payroll Tax Expenditures</t>
  </si>
  <si>
    <t xml:space="preserve"> </t>
  </si>
  <si>
    <t>Institution-------------------------------------&gt;</t>
  </si>
  <si>
    <t>Fringe Benefit and Payroll Taxes:</t>
  </si>
  <si>
    <t>Amount Budgeted</t>
  </si>
  <si>
    <t>Amount of Expenditures</t>
  </si>
  <si>
    <t>Percentage of Fringe Benefits</t>
  </si>
  <si>
    <t>1.  Social Security</t>
  </si>
  <si>
    <t>2.  MQFE</t>
  </si>
  <si>
    <t>"9. Other Retirement Plans" (see rows 36 through 43).  The total in Cell D43 links to cell D15.</t>
  </si>
  <si>
    <t>3.  Health Insurance</t>
  </si>
  <si>
    <t>Thus all retirement plans are reported in one cell (D15)</t>
  </si>
  <si>
    <t>4.  Dental Insurance</t>
  </si>
  <si>
    <t>5.  Life Insurance</t>
  </si>
  <si>
    <t>6.  Long and Short Term Disability</t>
  </si>
  <si>
    <t>7.  Oklahoma Teachers Retirement - Employee  Share Paid by Institution - 7%</t>
  </si>
  <si>
    <t>Report only the amount of OTRS paid by the institution for the employee share - 7%.</t>
  </si>
  <si>
    <t>8.  Oklahoma Teachers Retirement - Employer Share</t>
  </si>
  <si>
    <t xml:space="preserve">Report only the employer amount required by OTRS </t>
  </si>
  <si>
    <t>9.  Other Retirement Plans (403B, 457 Plans, Annuities, etc.)</t>
  </si>
  <si>
    <t>Cell D15 links to Cell E43</t>
  </si>
  <si>
    <t>10. Workers Compensation</t>
  </si>
  <si>
    <t>11. Unemployment Compensation Payments</t>
  </si>
  <si>
    <t>12. Retiree Health and Other Retiree Benefits</t>
  </si>
  <si>
    <t>13. Student Health Insurance</t>
  </si>
  <si>
    <t>14. Other Insurance and Payroll Taxes - From List Below</t>
  </si>
  <si>
    <t>Cell D20 links to Cell D33</t>
  </si>
  <si>
    <t>Total Expenditures for Fringe Benefits</t>
  </si>
  <si>
    <t>14. Other Insurance and Payroll Taxes:</t>
  </si>
  <si>
    <t>Amount</t>
  </si>
  <si>
    <t>This section excludes Other Retirement Plans</t>
  </si>
  <si>
    <t xml:space="preserve">     Total Other Insurance and Payroll Taxes - Links to Cell D21</t>
  </si>
  <si>
    <t>9.  Other Retirement Plans:</t>
  </si>
  <si>
    <t xml:space="preserve">Report employee retirement plans such as 403b, 457 Plans, Annuities, TIAA CREF, OLERS, </t>
  </si>
  <si>
    <t>Summary of Other Retirement Plans</t>
  </si>
  <si>
    <t>Amounts</t>
  </si>
  <si>
    <t xml:space="preserve">defined contribution plans, optional retirement plans and any other retirement benefits </t>
  </si>
  <si>
    <t>paid for by the institution.</t>
  </si>
  <si>
    <t>Total Employees Retirement Plans outside of OTRS</t>
  </si>
  <si>
    <t>Example: 9.  Other Retirement Plans</t>
  </si>
  <si>
    <t>Example for Rows 35 through 43</t>
  </si>
  <si>
    <t>403B Plan - Lincoln Life 3.5% contribution</t>
  </si>
  <si>
    <t>457 Plan - Sooner Save</t>
  </si>
  <si>
    <t>TIAA CREF</t>
  </si>
  <si>
    <t>OLERS</t>
  </si>
  <si>
    <t>Defined Contribution Plan</t>
  </si>
  <si>
    <t xml:space="preserve">Optional Retirement Plan </t>
  </si>
  <si>
    <t>4210</t>
  </si>
  <si>
    <t>4220</t>
  </si>
  <si>
    <t>4235</t>
  </si>
  <si>
    <t>4240</t>
  </si>
  <si>
    <t>4250</t>
  </si>
  <si>
    <t>4260</t>
  </si>
  <si>
    <t>4270</t>
  </si>
  <si>
    <t>4280</t>
  </si>
  <si>
    <t>4290</t>
  </si>
  <si>
    <t>4310</t>
  </si>
  <si>
    <t>4320</t>
  </si>
  <si>
    <t>4330</t>
  </si>
  <si>
    <t>4340</t>
  </si>
  <si>
    <t>4350</t>
  </si>
  <si>
    <t>4360</t>
  </si>
  <si>
    <t>4370</t>
  </si>
  <si>
    <t>4380</t>
  </si>
  <si>
    <t>4390</t>
  </si>
  <si>
    <t>4400</t>
  </si>
  <si>
    <t>4410</t>
  </si>
  <si>
    <t>4420</t>
  </si>
  <si>
    <t>4430</t>
  </si>
  <si>
    <t>PUBLIC SERVICE</t>
  </si>
  <si>
    <t>BY OBJECT</t>
  </si>
  <si>
    <t>Total</t>
  </si>
  <si>
    <t>NOTE: LINES 1490 THROUGH 1496 SUMMARIZE FEDERAL INCOME BY PROGRAM. CLASSIFICATION, AS REPORTED IN LINE 1471 THROUGH 1484. LINE 1496 SHOULD EQUAL LINE 1484. REPORT AMOUNT ON LINE 1484 ON LINE 1400 OF SCHEDULE 01.</t>
  </si>
  <si>
    <r>
      <rPr>
        <b/>
        <sz val="9"/>
        <rFont val="Arial"/>
        <family val="2"/>
      </rPr>
      <t>OKLAHOMA STATE REGENTS FOR HIGHER EDUCATION</t>
    </r>
  </si>
  <si>
    <t>TOTAL FEDERAL INCOME - TOTAL MUST AGREE WITH ABOVE (LINE 1484)</t>
  </si>
  <si>
    <r>
      <rPr>
        <b/>
        <sz val="9"/>
        <rFont val="Arial"/>
        <family val="2"/>
      </rPr>
      <t>LINE</t>
    </r>
  </si>
  <si>
    <r>
      <rPr>
        <b/>
        <sz val="9"/>
        <rFont val="Arial"/>
        <family val="2"/>
      </rPr>
      <t>SOURCE OF INCOME</t>
    </r>
  </si>
  <si>
    <r>
      <rPr>
        <b/>
        <sz val="9"/>
        <rFont val="Arial"/>
        <family val="2"/>
      </rPr>
      <t>SUMMARY OF FEDERAL FUNDS</t>
    </r>
  </si>
  <si>
    <r>
      <rPr>
        <b/>
        <sz val="9"/>
        <rFont val="Arial"/>
        <family val="2"/>
      </rPr>
      <t>TOTAL FEDERAL INCOME</t>
    </r>
  </si>
  <si>
    <t>NOTE: LINES 2151 THROUGH 2155 SUMMARIZE FEDERAL INCOME BY PROGRAM CLASSIFICATION AS REPORTED ON LINES 2025 THROUGH 2085. LINE 2156 SHOULD EQUAL LINE 2090.
NOTE: LINE 2150 SHOULD BE THE SAME AS REPORTED ON LINE 4190 OF SCHEDULE 07</t>
  </si>
  <si>
    <r>
      <rPr>
        <sz val="9"/>
        <rFont val="Arial"/>
        <family val="2"/>
      </rPr>
      <t xml:space="preserve">AMOUNT </t>
    </r>
  </si>
  <si>
    <r>
      <rPr>
        <b/>
        <sz val="9"/>
        <rFont val="Arial"/>
        <family val="2"/>
      </rPr>
      <t>FROM STUDENT FEES</t>
    </r>
  </si>
  <si>
    <r>
      <rPr>
        <b/>
        <sz val="9"/>
        <rFont val="Arial"/>
        <family val="2"/>
      </rPr>
      <t>FROM OTHER SOURCE</t>
    </r>
  </si>
  <si>
    <r>
      <rPr>
        <b/>
        <sz val="9"/>
        <rFont val="Arial"/>
        <family val="2"/>
      </rPr>
      <t xml:space="preserve">TOTAL </t>
    </r>
  </si>
  <si>
    <t xml:space="preserve">TOTAL AGENCY SPL ACCOUNT INCOME </t>
  </si>
  <si>
    <r>
      <rPr>
        <b/>
        <sz val="9"/>
        <rFont val="Arial"/>
        <family val="2"/>
      </rPr>
      <t xml:space="preserve">HOSPITALS AND CLINICS </t>
    </r>
  </si>
  <si>
    <r>
      <rPr>
        <b/>
        <sz val="9"/>
        <rFont val="Arial"/>
        <family val="2"/>
      </rPr>
      <t>TOTAL STUDENT FINANCIAL AID ASSISTANCE</t>
    </r>
  </si>
  <si>
    <t>BY FUNCTION</t>
  </si>
  <si>
    <t>FUNCTION TOTAL</t>
  </si>
  <si>
    <t>OBJECT TOTAL</t>
  </si>
  <si>
    <t>SCHEDULE-EDUCATIONAL AND GENERAL BUDGET - PART I EXPENDITURES</t>
  </si>
  <si>
    <t>GENERAL ACADEMIC INSTRUCTION</t>
  </si>
  <si>
    <t>VOCATIONAL/TECHNICAL INSTRUCTION</t>
  </si>
  <si>
    <t>COMMUNITY EDUCATION</t>
  </si>
  <si>
    <t>PREPARATORY/REMEDIAL INSTRUCTION</t>
  </si>
  <si>
    <t>INSTRUCTIONAL INFORMATION TECHNOLOGY</t>
  </si>
  <si>
    <t>INSTITUTES AND RESEARCH CENTERS</t>
  </si>
  <si>
    <t>INDIVIDUAL AND PROJECT RESEARCH</t>
  </si>
  <si>
    <t>RESEARCH INFORMATION TECHNOLOGY</t>
  </si>
  <si>
    <t>PROPERTY FURNITURE AND EQUIPMENT</t>
  </si>
  <si>
    <t>COMMUNITY SERVICE</t>
  </si>
  <si>
    <t>COOPERATIVE EXTENSION SERVICE</t>
  </si>
  <si>
    <t>PUBLIC BROADCASTING SERVICE</t>
  </si>
  <si>
    <t>PUBLIC SERVICE INFORMATION TECHNOLOGY</t>
  </si>
  <si>
    <t>PROPERTY, FURNITURE AND EQUIPMENT</t>
  </si>
  <si>
    <t>EDUCATIONAL AND MEDIA SERVICE</t>
  </si>
  <si>
    <t>LIBRARIES</t>
  </si>
  <si>
    <t>MUSEUMS AND GALLERIES</t>
  </si>
  <si>
    <t>ANCILLARY SUPPORT</t>
  </si>
  <si>
    <t>PERSONNEL DEVELOPMENT</t>
  </si>
  <si>
    <t>ACADEMIC ADMINISTRATION</t>
  </si>
  <si>
    <t>COURSE AND CURRICULUM DEVELOPMENT</t>
  </si>
  <si>
    <t>ORGANIZED ACTIVITIES RELATED TO EDUCATIONAL DEPTS.</t>
  </si>
  <si>
    <t>ACADEMIC SUPPORT INFORMATION TECHNOLOGY</t>
  </si>
  <si>
    <t>2900"</t>
  </si>
  <si>
    <t>PROPERTY FURNITURE AND EQUIPMENT"</t>
  </si>
  <si>
    <t>STUDENT SERVICES ADMINISTRATION</t>
  </si>
  <si>
    <t>SOCIAL AND CULTURAL DEVELOPMENT</t>
  </si>
  <si>
    <t>COUNSELING AND CAREER GUIDANCE</t>
  </si>
  <si>
    <t>FINANCIAL AIDS ADMINISTRATION</t>
  </si>
  <si>
    <t>STUDENT RECORDS</t>
  </si>
  <si>
    <t>STUDENT ADMISSIONS</t>
  </si>
  <si>
    <t>STUDENT HEALTH SERVICES</t>
  </si>
  <si>
    <t>STUDENT SERVICES INFORMATION TECHNOLOGY</t>
  </si>
  <si>
    <t>EXECUTIVE MANAGEMENT</t>
  </si>
  <si>
    <t>FISCAL OPERATIONS</t>
  </si>
  <si>
    <t>GENERAL ADMINISTRATION</t>
  </si>
  <si>
    <t>PUBLIC RELATIONS/DEVELOPMENT</t>
  </si>
  <si>
    <t>INSTITUTIONAL SUPPORT INFORMATION TECHNOLOGY</t>
  </si>
  <si>
    <t>PHYSICAL PLANT ADMINISTRATION</t>
  </si>
  <si>
    <t>BUILDING MAINTENANCE</t>
  </si>
  <si>
    <t>CUSTODIAL SERVICES</t>
  </si>
  <si>
    <t>LANDSCAPE AND GROUNDS MAINTENANCE</t>
  </si>
  <si>
    <t>MAJOR REPAIRS AND RENOVATIONS</t>
  </si>
  <si>
    <t>SAFETY AND SECURITY</t>
  </si>
  <si>
    <t>LOGISTICAL SERVICES</t>
  </si>
  <si>
    <t>PHYSICAL PLANT INFORMATION TECHNOLOGY</t>
  </si>
  <si>
    <t>SCHOLARSHIPS</t>
  </si>
  <si>
    <t>FELLOWSHIPS</t>
  </si>
  <si>
    <t>RESIDENT TUITION WAIVERS</t>
  </si>
  <si>
    <t>NONRESIDENT TUITION WAIVERS</t>
  </si>
  <si>
    <t>OPERATION AND MAINTENANCE OF PLANT</t>
  </si>
  <si>
    <t>TEACHERS SALARIES</t>
  </si>
  <si>
    <t>SCHEDULE 1: EDUCATIONAL AND GENERAL BUDGET - PART I, INCOME</t>
  </si>
  <si>
    <t>SCHEDULE 2: INCOME - SPONSORED RESEARCH AND OTHER SPONSORED PROGRAMS - FUND 430</t>
  </si>
  <si>
    <t>SCHEDULE 3: SPONSORED RESEARCH &amp; OTHER SPONSORED PROGRAMS INCOME - AGENCY SPECIAL ACCOUNT - FUND 700</t>
  </si>
  <si>
    <t>SCHEDULE 10: EXPENDITURES FOR OTHER AGENCY SPECIAL ACCOUNTS, HOSPITALS AND CLINICS, AND STUDENT FINANCIAL AID ASSISTANCE</t>
  </si>
  <si>
    <r>
      <rPr>
        <b/>
        <sz val="9"/>
        <rFont val="Arial"/>
        <family val="2"/>
      </rPr>
      <t>BY FUNCTION</t>
    </r>
  </si>
  <si>
    <r>
      <rPr>
        <b/>
        <sz val="9"/>
        <rFont val="Arial"/>
        <family val="2"/>
      </rPr>
      <t>FUNCTION TOTAL</t>
    </r>
  </si>
  <si>
    <r>
      <rPr>
        <b/>
        <sz val="9"/>
        <rFont val="Arial"/>
        <family val="2"/>
      </rPr>
      <t>OBJECT TOTAL</t>
    </r>
  </si>
  <si>
    <r>
      <rPr>
        <sz val="9"/>
        <rFont val="Arial"/>
        <family val="2"/>
      </rPr>
      <t>LINE</t>
    </r>
  </si>
  <si>
    <r>
      <rPr>
        <b/>
        <sz val="9"/>
        <rFont val="Arial"/>
        <family val="2"/>
      </rPr>
      <t>TOTAL (BY FUNCTION)</t>
    </r>
  </si>
  <si>
    <r>
      <rPr>
        <b/>
        <sz val="9"/>
        <rFont val="Arial"/>
        <family val="2"/>
      </rPr>
      <t>TOTAL (BY OBJECT)</t>
    </r>
  </si>
  <si>
    <r>
      <rPr>
        <b/>
        <sz val="9"/>
        <rFont val="Arial"/>
        <family val="2"/>
      </rPr>
      <t>TOTAL DEBT SERVICE</t>
    </r>
  </si>
  <si>
    <r>
      <rPr>
        <b/>
        <sz val="9"/>
        <rFont val="Arial"/>
        <family val="2"/>
      </rPr>
      <t>TOTAL EXPENDITURES FOR AUXILIARY ENTERPRISE OPERATIONS AND FOR DEBT SERVICE</t>
    </r>
  </si>
  <si>
    <t>**ALERT** LINE 1095 AND LINE 1075 (ON SCHEDULE 1A) MUST BE EQUAL. PLEASE VERIFY THAT THEY ARE EQUAL BEFORE SUBMITTING THE FORM.</t>
  </si>
  <si>
    <r>
      <rPr>
        <sz val="9"/>
        <color rgb="FFFF0000"/>
        <rFont val="Arial"/>
        <family val="2"/>
      </rPr>
      <t xml:space="preserve">Verify that the function and object totals are equal. </t>
    </r>
  </si>
  <si>
    <r>
      <rPr>
        <b/>
        <sz val="9"/>
        <rFont val="Arial"/>
        <family val="2"/>
      </rPr>
      <t>OTHER AGENCY SPECIAL ACTIVITIES</t>
    </r>
  </si>
  <si>
    <r>
      <rPr>
        <b/>
        <sz val="9"/>
        <rFont val="Arial"/>
        <family val="2"/>
      </rPr>
      <t xml:space="preserve">STUDENT FINANCIAL AID ASSISTANCE </t>
    </r>
  </si>
  <si>
    <t>Before submitting, please verify that the totals on lines 4501 and 4660 are equal.</t>
  </si>
  <si>
    <t>EXPENDITURES BY FUNCTION &amp; BY OBJECT</t>
  </si>
  <si>
    <t>I. INSTRUCTION</t>
  </si>
  <si>
    <t>II. RESEARCH</t>
  </si>
  <si>
    <t>III. PUBLIC SERVICE</t>
  </si>
  <si>
    <t>IV. ACADEMIC SUPPORT</t>
  </si>
  <si>
    <t>V. STUDENT SERVICES</t>
  </si>
  <si>
    <t>VI. INSTITUTIONAL SUPPPORT</t>
  </si>
  <si>
    <t>VII. OPERATION AND MAINENANCE OF PLANT</t>
  </si>
  <si>
    <t>VIII. SCHOLARSHIPS AND FELLOWSHIPS</t>
  </si>
  <si>
    <t>IX. SUMMARY OF EDUCATIONAL AND GENERAL BUDGET</t>
  </si>
  <si>
    <t>Function/Object</t>
  </si>
  <si>
    <t>Difference</t>
  </si>
  <si>
    <t>Proof</t>
  </si>
  <si>
    <t>Please make sure total function equal to total object.  Line 3795 should equal to Line 3940, cell D202 should be 0.</t>
  </si>
  <si>
    <t>ACADEMIC SERVICE FEES</t>
  </si>
  <si>
    <t>APPROPRIATIONS</t>
  </si>
  <si>
    <t>ENDOWMENTS, GIFTS, AND BEQUESTS</t>
  </si>
  <si>
    <t>CONTRACTS, GRANTS, AND REIMBURSEMENTS</t>
  </si>
  <si>
    <t>70000 - SALES AND SERVICES</t>
  </si>
  <si>
    <t>80000 - NON-REVENUE RECEIPTS</t>
  </si>
  <si>
    <t>Discrepancy between L2156 and L2090</t>
  </si>
  <si>
    <t>Discrepancy between L2050 and Schedul 07 L4190</t>
  </si>
  <si>
    <t>Discrepancy between L2266 and L2225</t>
  </si>
  <si>
    <t>Discrepancy between L2260 and Schedul 08 L4430</t>
  </si>
  <si>
    <t xml:space="preserve">(*) Do not duplicate tuition waivers reported on Schedule 6. </t>
  </si>
  <si>
    <t>EDUCATIONAL &amp; GENERAL</t>
  </si>
  <si>
    <t>SECT 13 &amp; NEW COL FUNDS</t>
  </si>
  <si>
    <t>STATE 
APPROPRIATED
CAPITAL FUND</t>
  </si>
  <si>
    <t>FEDERAL  FUNDS</t>
  </si>
  <si>
    <t>PURPOSE OF ISSUE</t>
  </si>
  <si>
    <t>FARM &amp; RANCH LAND</t>
  </si>
  <si>
    <t>OTHER LAND</t>
  </si>
  <si>
    <t>GROSS    SQ FT</t>
  </si>
  <si>
    <t>**DATE OF ISSUE: ENTER MONTH AND YEAR (e.g. June 1999=0699)</t>
  </si>
  <si>
    <t xml:space="preserve">AGENCY: </t>
  </si>
  <si>
    <t xml:space="preserve">TIER: </t>
  </si>
  <si>
    <r>
      <rPr>
        <b/>
        <i/>
        <sz val="9"/>
        <rFont val="Arial"/>
        <family val="2"/>
      </rPr>
      <t>TOTAL FEDERAL FUNDS</t>
    </r>
  </si>
  <si>
    <r>
      <rPr>
        <b/>
        <i/>
        <sz val="9"/>
        <rFont val="Arial"/>
        <family val="2"/>
      </rPr>
      <t>TOTAL SPONSORED INCOME (LINES 2090 - 2140)</t>
    </r>
  </si>
  <si>
    <r>
      <rPr>
        <b/>
        <i/>
        <sz val="9"/>
        <rFont val="Arial"/>
        <family val="2"/>
      </rPr>
      <t>TOTAL SPONSORED INCOME (LINES 2225 - 2255)</t>
    </r>
  </si>
  <si>
    <r>
      <rPr>
        <b/>
        <i/>
        <sz val="9"/>
        <rFont val="Arial"/>
        <family val="2"/>
      </rPr>
      <t>TOTAL FEDERAL INCOME</t>
    </r>
  </si>
  <si>
    <r>
      <rPr>
        <i/>
        <sz val="9"/>
        <rFont val="Arial"/>
        <family val="2"/>
      </rPr>
      <t>TOTAL STUDENT FINANCIAL AID ASSISTANCE</t>
    </r>
  </si>
  <si>
    <t>OTHER AGENCY SPECIAL ACTIVITIES</t>
  </si>
  <si>
    <t>SOURCE OF INCOME</t>
  </si>
  <si>
    <t>SCHEDULE 1A: EDUCATIONAL &amp; GENERAL MANDATORY FEES INCOME (FUND 290 &amp; 700)</t>
  </si>
  <si>
    <t>SCHEDULE 1B: EDUCATIONAL AND GENERAL BUDGET PART I - FEDERAL SPONSORED RESEARCH &amp; OTHER SPONSORED PROGRAMS</t>
  </si>
  <si>
    <t>L2270A</t>
  </si>
  <si>
    <t>L2270B</t>
  </si>
  <si>
    <t>L2270C</t>
  </si>
  <si>
    <t>L2280A</t>
  </si>
  <si>
    <t>L2280B</t>
  </si>
  <si>
    <t>L2280C</t>
  </si>
  <si>
    <t>L2290A</t>
  </si>
  <si>
    <t>L2290B</t>
  </si>
  <si>
    <t>L2290C</t>
  </si>
  <si>
    <t>L2300A</t>
  </si>
  <si>
    <t>L2300B</t>
  </si>
  <si>
    <t>L2300C</t>
  </si>
  <si>
    <t>L2310A</t>
  </si>
  <si>
    <t>L2310B</t>
  </si>
  <si>
    <t>L2310C</t>
  </si>
  <si>
    <t>L2320A</t>
  </si>
  <si>
    <t>L2320B</t>
  </si>
  <si>
    <t>L2320C</t>
  </si>
  <si>
    <t>L2350A</t>
  </si>
  <si>
    <t>L2350B</t>
  </si>
  <si>
    <t>L2350C</t>
  </si>
  <si>
    <t>For OSRHE use only, please do not delete or make changes:</t>
  </si>
  <si>
    <t xml:space="preserve">HOSPITALS AND CLINICS </t>
  </si>
  <si>
    <t>STUDENT FINANCIAL AID ASSISTANCE</t>
  </si>
  <si>
    <t>SCHEDULE 4: AUXILARY ENTERPRISES ACCOUNT INCOME</t>
  </si>
  <si>
    <t>SCHEDULE 5: INCOME FOR OTHER AGENCY SPECIAL ACCOUNTS, HOSPITALS AND CLINICS, AND STUDENT FINANCIAL AID ASSISTANCE</t>
  </si>
  <si>
    <t>SCHEDULE 6: EDUCATIONAL AND GENERAL BUDGET - PART I, EXPENDITURES</t>
  </si>
  <si>
    <t>SCHEDULE 6A: EDUCATIONAL AND GENERAL, PART I INSTRUCTIONAL EXPENDITURES BY BUDGET COST CENTER AND BY OBJECT</t>
  </si>
  <si>
    <t>SCHEDULE 7: EDUCATIONAL AND GENERAL BUDGET - PART II - FUND 430
SPONSORED RESEARCH &amp; OTHER SPONSORED PROGRAMS EXPENDITURES</t>
  </si>
  <si>
    <t>SCHEDULE 8: SPONSORED RESEARCH &amp; OTHER SPONSORED PROGRAMS, EXPENDITURES - FUND 700</t>
  </si>
  <si>
    <t>SCHEDULE 9: AUXILIARY ENTERPRISES EXPENDITURES</t>
  </si>
  <si>
    <t xml:space="preserve">SCHEDULE 91: INSTITUTIONS INVENTORY OF PHYSICAL FACILITIES </t>
  </si>
  <si>
    <t>SCHEDULE 92: I ANNUAL REPORT OF BONDED INDEBTNESS</t>
  </si>
  <si>
    <t xml:space="preserve">SCHEDULE 94: INSTITUTIONS ANNUAL REPORT OF CAPITAL FUNDS </t>
  </si>
  <si>
    <t>*REPORT THE AMOUNT OF STUDENT FEES USED TO SUPPORT THE INTERCOLLEGIATE ATHLETICS PROGRAMS ON LINE 2290.</t>
  </si>
  <si>
    <t xml:space="preserve">Before submitting, please verify that the function and object totals are equal. </t>
  </si>
  <si>
    <t>LAND 1</t>
  </si>
  <si>
    <t>BUILDING 1</t>
  </si>
  <si>
    <t>EQUIPMENT 1</t>
  </si>
  <si>
    <t>LAND 2</t>
  </si>
  <si>
    <t>BUILDING 2</t>
  </si>
  <si>
    <t>EQUIPMENT 3</t>
  </si>
  <si>
    <t>EQUIPMENT 2</t>
  </si>
  <si>
    <t>LAND 3</t>
  </si>
  <si>
    <t>BUILDING 3</t>
  </si>
  <si>
    <t>Total LAND</t>
  </si>
  <si>
    <t>Total BUILDING</t>
  </si>
  <si>
    <t>Total EQUIPMENT</t>
  </si>
  <si>
    <t>The 2022 form requires institutions to report all retirement programs into a new section named</t>
  </si>
  <si>
    <t>UNENCUMBERED FUNDS ON HAND JULY 1, 2021</t>
  </si>
  <si>
    <t>ENCUMBERED FUNDS ON HANDS JULY 1, 2021</t>
  </si>
  <si>
    <t>TOTAL FUNDS ON HAND JULY 1, 2021</t>
  </si>
  <si>
    <t>TOTAL FUNDS ON HAND JUNE 30, 2022</t>
  </si>
  <si>
    <t>ENCUMBERED FUNDS ON HANDS JUNE 30, 2022</t>
  </si>
  <si>
    <t>UNENCUMBERED FUNDS ON HAND JUNE 30, 2022</t>
  </si>
  <si>
    <t>INSTITUTION:</t>
  </si>
  <si>
    <t>For Fiscal Year 2022-2023</t>
  </si>
  <si>
    <t>SRA6 - Actual E&amp;G Part I Expenditures For FY2023</t>
  </si>
  <si>
    <t>SCHEDULE 95 - INSTITUTIONS ANNUAL REPORT OF CURRENT OPERATING FUNDS -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</si>
</sst>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28" x14ac:knownFonts="1">
    <font>
      <sz val="10"/>
      <name val="Arial"/>
    </font>
    <font>
      <b/>
      <sz val="10"/>
      <name val="Arial"/>
      <family val="2"/>
    </font>
    <font>
      <sz val="7"/>
      <color rgb="FF000000"/>
      <name val="Arial"/>
      <family val="2"/>
    </font>
    <font>
      <sz val="8"/>
      <color rgb="FF000000"/>
      <name val="Arial"/>
      <family val="2"/>
    </font>
    <font>
      <sz val="10"/>
      <name val="Arial"/>
      <family val="2"/>
    </font>
    <font>
      <b/>
      <sz val="9"/>
      <name val="Arial"/>
      <family val="2"/>
    </font>
    <font>
      <sz val="9"/>
      <name val="Arial"/>
      <family val="2"/>
    </font>
    <font>
      <b/>
      <sz val="8"/>
      <name val="Arial"/>
      <family val="2"/>
    </font>
    <font>
      <sz val="7"/>
      <name val="Arial"/>
      <family val="2"/>
    </font>
    <font>
      <sz val="9"/>
      <color rgb="FF0000FF"/>
      <name val="Arial"/>
      <family val="2"/>
    </font>
    <font>
      <b/>
      <sz val="9"/>
      <color rgb="FF0000FF"/>
      <name val="Arial"/>
      <family val="2"/>
    </font>
    <font>
      <b/>
      <sz val="10"/>
      <name val="Arial"/>
      <family val="2"/>
    </font>
    <font>
      <sz val="10"/>
      <color rgb="FF0000FF"/>
      <name val="Arial"/>
      <family val="2"/>
    </font>
    <font>
      <sz val="10"/>
      <color rgb="FF0000FF"/>
      <name val="Times New Roman"/>
      <family val="1"/>
    </font>
    <font>
      <b/>
      <sz val="10"/>
      <name val="Times New Roman"/>
      <family val="1"/>
    </font>
    <font>
      <sz val="10"/>
      <name val="Times New Roman"/>
      <family val="1"/>
    </font>
    <font>
      <sz val="12"/>
      <color theme="1"/>
      <name val="Calibri"/>
      <family val="2"/>
      <scheme val="minor"/>
    </font>
    <font>
      <sz val="9"/>
      <color rgb="FF000000"/>
      <name val="Arial"/>
      <family val="2"/>
    </font>
    <font>
      <sz val="9"/>
      <color rgb="FFFF0000"/>
      <name val="Arial"/>
      <family val="2"/>
    </font>
    <font>
      <b/>
      <sz val="9"/>
      <color rgb="FF000000"/>
      <name val="Arial"/>
      <family val="2"/>
    </font>
    <font>
      <i/>
      <sz val="9"/>
      <color rgb="FF000000"/>
      <name val="Arial"/>
      <family val="2"/>
    </font>
    <font>
      <sz val="8"/>
      <color rgb="FFFF0000"/>
      <name val="Arial"/>
      <family val="2"/>
    </font>
    <font>
      <sz val="10"/>
      <color rgb="FFFF0000"/>
      <name val="Arial"/>
      <family val="2"/>
    </font>
    <font>
      <b/>
      <sz val="8"/>
      <color rgb="FF000000"/>
      <name val="Arial"/>
      <family val="2"/>
    </font>
    <font>
      <sz val="8"/>
      <name val="Arial"/>
      <family val="2"/>
    </font>
    <font>
      <b/>
      <i/>
      <sz val="9"/>
      <name val="Arial"/>
      <family val="2"/>
    </font>
    <font>
      <i/>
      <sz val="9"/>
      <name val="Arial"/>
      <family val="2"/>
    </font>
    <font>
      <sz val="6"/>
      <color rgb="FF000000"/>
      <name val="Arial"/>
      <family val="2"/>
    </font>
  </fonts>
  <fills count="5">
    <fill>
      <patternFill patternType="none"/>
    </fill>
    <fill>
      <patternFill patternType="gray125"/>
    </fill>
    <fill>
      <patternFill patternType="solid">
        <fgColor auto="1"/>
        <bgColor auto="1"/>
      </patternFill>
    </fill>
    <fill>
      <patternFill patternType="solid">
        <fgColor theme="0" tint="-0.249977111117893"/>
        <bgColor indexed="64"/>
      </patternFill>
    </fill>
    <fill>
      <patternFill patternType="solid">
        <fgColor theme="0" tint="-0.14999847407452621"/>
        <bgColor indexed="64"/>
      </patternFill>
    </fill>
  </fills>
  <borders count="52">
    <border>
      <left/>
      <right/>
      <top/>
      <bottom/>
      <diagonal/>
    </border>
    <border>
      <left style="thick">
        <color rgb="FFFAEBD7"/>
      </left>
      <right style="thick">
        <color rgb="FFFAEBD7"/>
      </right>
      <top style="thick">
        <color rgb="FFFAEBD7"/>
      </top>
      <bottom style="thick">
        <color rgb="FFFAEBD7"/>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top style="hair">
        <color indexed="64"/>
      </top>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ck">
        <color rgb="FFFAEBD7"/>
      </top>
      <bottom/>
      <diagonal/>
    </border>
    <border>
      <left style="thick">
        <color rgb="FFFAEBD7"/>
      </left>
      <right/>
      <top style="thick">
        <color rgb="FFFAEBD7"/>
      </top>
      <bottom style="thick">
        <color rgb="FFFAEBD7"/>
      </bottom>
      <diagonal/>
    </border>
    <border>
      <left/>
      <right/>
      <top style="thick">
        <color rgb="FFFAEBD7"/>
      </top>
      <bottom style="thick">
        <color rgb="FFFAEBD7"/>
      </bottom>
      <diagonal/>
    </border>
    <border>
      <left/>
      <right/>
      <top style="thin">
        <color indexed="64"/>
      </top>
      <bottom/>
      <diagonal/>
    </border>
    <border>
      <left/>
      <right style="thick">
        <color rgb="FFFAEBD7"/>
      </right>
      <top style="thick">
        <color rgb="FFFAEBD7"/>
      </top>
      <bottom style="thick">
        <color rgb="FFFAEBD7"/>
      </bottom>
      <diagonal/>
    </border>
    <border>
      <left style="thick">
        <color rgb="FFFAEBD7"/>
      </left>
      <right style="thick">
        <color rgb="FFFAEBD7"/>
      </right>
      <top style="thick">
        <color rgb="FFFAEBD7"/>
      </top>
      <bottom/>
      <diagonal/>
    </border>
    <border>
      <left style="thick">
        <color rgb="FFFAEBD7"/>
      </left>
      <right style="thick">
        <color rgb="FFFAEBD7"/>
      </right>
      <top/>
      <bottom style="thick">
        <color rgb="FFFAEBD7"/>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5" fillId="0" borderId="0"/>
    <xf numFmtId="0" fontId="16" fillId="0" borderId="0"/>
  </cellStyleXfs>
  <cellXfs count="267">
    <xf numFmtId="0" fontId="0" fillId="0" borderId="0" xfId="0"/>
    <xf numFmtId="0" fontId="0" fillId="0" borderId="0" xfId="0"/>
    <xf numFmtId="0" fontId="0" fillId="0" borderId="0" xfId="0"/>
    <xf numFmtId="49" fontId="5" fillId="0" borderId="0" xfId="0" applyNumberFormat="1" applyFont="1"/>
    <xf numFmtId="0" fontId="6" fillId="0" borderId="0" xfId="0" applyFont="1"/>
    <xf numFmtId="0" fontId="6" fillId="0" borderId="0" xfId="0" applyFont="1" applyAlignment="1">
      <alignment horizontal="center"/>
    </xf>
    <xf numFmtId="3" fontId="6" fillId="0" borderId="0" xfId="0" applyNumberFormat="1" applyFont="1" applyAlignment="1">
      <alignment horizontal="center"/>
    </xf>
    <xf numFmtId="49" fontId="5" fillId="0" borderId="2" xfId="0" applyNumberFormat="1" applyFont="1" applyBorder="1" applyAlignment="1">
      <alignment horizontal="left"/>
    </xf>
    <xf numFmtId="49" fontId="5" fillId="0" borderId="3" xfId="0" applyNumberFormat="1" applyFont="1" applyBorder="1" applyAlignment="1">
      <alignment horizontal="left"/>
    </xf>
    <xf numFmtId="0" fontId="5" fillId="0" borderId="4" xfId="0" applyFont="1" applyBorder="1" applyAlignment="1">
      <alignment horizontal="center"/>
    </xf>
    <xf numFmtId="49" fontId="6" fillId="0" borderId="0" xfId="0" applyNumberFormat="1" applyFont="1" applyBorder="1" applyAlignment="1">
      <alignment horizontal="left"/>
    </xf>
    <xf numFmtId="0" fontId="6" fillId="0" borderId="0" xfId="0" applyFont="1" applyBorder="1" applyAlignment="1">
      <alignment horizontal="center"/>
    </xf>
    <xf numFmtId="3" fontId="6" fillId="0" borderId="0" xfId="0" applyNumberFormat="1" applyFont="1" applyBorder="1" applyAlignment="1">
      <alignment horizontal="center"/>
    </xf>
    <xf numFmtId="49" fontId="6" fillId="0" borderId="0" xfId="0" applyNumberFormat="1" applyFont="1" applyBorder="1" applyAlignment="1">
      <alignment horizontal="center"/>
    </xf>
    <xf numFmtId="49" fontId="6" fillId="0" borderId="0" xfId="0" applyNumberFormat="1" applyFont="1"/>
    <xf numFmtId="3" fontId="7" fillId="0" borderId="0" xfId="0" applyNumberFormat="1" applyFont="1" applyAlignment="1">
      <alignment horizontal="center"/>
    </xf>
    <xf numFmtId="0" fontId="5" fillId="0" borderId="0" xfId="0" applyFont="1"/>
    <xf numFmtId="3" fontId="7" fillId="0" borderId="6" xfId="0" applyNumberFormat="1" applyFont="1" applyBorder="1" applyAlignment="1">
      <alignment horizontal="center"/>
    </xf>
    <xf numFmtId="3" fontId="6" fillId="0" borderId="0" xfId="0" applyNumberFormat="1" applyFont="1"/>
    <xf numFmtId="49" fontId="6" fillId="0" borderId="7" xfId="0" applyNumberFormat="1" applyFont="1" applyBorder="1"/>
    <xf numFmtId="0" fontId="6" fillId="0" borderId="7" xfId="0" applyFont="1" applyBorder="1"/>
    <xf numFmtId="3" fontId="6" fillId="0" borderId="7" xfId="0" applyNumberFormat="1" applyFont="1" applyBorder="1"/>
    <xf numFmtId="49" fontId="6" fillId="0" borderId="8" xfId="0" applyNumberFormat="1" applyFont="1" applyBorder="1"/>
    <xf numFmtId="0" fontId="6" fillId="0" borderId="8" xfId="0" applyFont="1" applyBorder="1"/>
    <xf numFmtId="3" fontId="6" fillId="0" borderId="8" xfId="0" applyNumberFormat="1" applyFont="1" applyBorder="1"/>
    <xf numFmtId="49" fontId="5" fillId="0" borderId="8" xfId="0" applyNumberFormat="1" applyFont="1" applyBorder="1"/>
    <xf numFmtId="0" fontId="5" fillId="0" borderId="8" xfId="0" applyFont="1" applyBorder="1"/>
    <xf numFmtId="3" fontId="5" fillId="0" borderId="8" xfId="0" applyNumberFormat="1" applyFont="1" applyBorder="1"/>
    <xf numFmtId="0" fontId="8" fillId="0" borderId="0" xfId="0" applyFont="1" applyAlignment="1">
      <alignment horizontal="right"/>
    </xf>
    <xf numFmtId="0" fontId="9" fillId="0" borderId="0" xfId="0" applyFont="1"/>
    <xf numFmtId="49" fontId="5" fillId="0" borderId="9" xfId="0" applyNumberFormat="1" applyFont="1" applyBorder="1"/>
    <xf numFmtId="0" fontId="5" fillId="0" borderId="9" xfId="0" applyFont="1" applyBorder="1"/>
    <xf numFmtId="3" fontId="5" fillId="0" borderId="9" xfId="0" applyNumberFormat="1" applyFont="1" applyBorder="1"/>
    <xf numFmtId="49" fontId="5" fillId="0" borderId="10" xfId="0" applyNumberFormat="1" applyFont="1" applyBorder="1"/>
    <xf numFmtId="0" fontId="5" fillId="0" borderId="10" xfId="0" applyFont="1" applyBorder="1"/>
    <xf numFmtId="3" fontId="5" fillId="0" borderId="10" xfId="0" applyNumberFormat="1" applyFont="1" applyBorder="1"/>
    <xf numFmtId="49" fontId="9" fillId="0" borderId="11" xfId="0" applyNumberFormat="1" applyFont="1" applyBorder="1"/>
    <xf numFmtId="0" fontId="9" fillId="0" borderId="11" xfId="0" applyFont="1" applyBorder="1"/>
    <xf numFmtId="0" fontId="6" fillId="0" borderId="11" xfId="0" applyFont="1" applyBorder="1"/>
    <xf numFmtId="3" fontId="10" fillId="0" borderId="11" xfId="0" applyNumberFormat="1" applyFont="1" applyBorder="1"/>
    <xf numFmtId="49" fontId="5" fillId="0" borderId="0" xfId="0" applyNumberFormat="1" applyFont="1" applyBorder="1"/>
    <xf numFmtId="0" fontId="5" fillId="0" borderId="0" xfId="0" applyFont="1" applyBorder="1"/>
    <xf numFmtId="3" fontId="5" fillId="0" borderId="0" xfId="0" applyNumberFormat="1" applyFont="1" applyBorder="1"/>
    <xf numFmtId="0" fontId="5" fillId="0" borderId="0" xfId="0" applyFont="1" applyAlignment="1">
      <alignment horizontal="left"/>
    </xf>
    <xf numFmtId="49" fontId="6" fillId="0" borderId="10" xfId="0" applyNumberFormat="1" applyFont="1" applyBorder="1"/>
    <xf numFmtId="0" fontId="6" fillId="0" borderId="10" xfId="0" applyFont="1" applyBorder="1"/>
    <xf numFmtId="3" fontId="6" fillId="0" borderId="10" xfId="0" applyNumberFormat="1" applyFont="1" applyBorder="1"/>
    <xf numFmtId="0" fontId="6" fillId="0" borderId="8" xfId="0" applyFont="1" applyFill="1" applyBorder="1"/>
    <xf numFmtId="0" fontId="6" fillId="0" borderId="0" xfId="0" applyFont="1" applyFill="1"/>
    <xf numFmtId="0" fontId="6" fillId="0" borderId="0" xfId="0" applyFont="1" applyFill="1" applyBorder="1"/>
    <xf numFmtId="49" fontId="6" fillId="0" borderId="9" xfId="0" applyNumberFormat="1" applyFont="1" applyBorder="1"/>
    <xf numFmtId="0" fontId="6" fillId="0" borderId="9" xfId="0" applyFont="1" applyFill="1" applyBorder="1"/>
    <xf numFmtId="3" fontId="6" fillId="0" borderId="9" xfId="0" applyNumberFormat="1" applyFont="1" applyBorder="1"/>
    <xf numFmtId="0" fontId="6" fillId="0" borderId="10" xfId="0" applyFont="1" applyFill="1" applyBorder="1"/>
    <xf numFmtId="49" fontId="9" fillId="0" borderId="4" xfId="0" applyNumberFormat="1" applyFont="1" applyBorder="1"/>
    <xf numFmtId="49" fontId="6" fillId="0" borderId="4" xfId="0" applyNumberFormat="1" applyFont="1" applyBorder="1"/>
    <xf numFmtId="0" fontId="6" fillId="0" borderId="2" xfId="0" applyFont="1" applyBorder="1"/>
    <xf numFmtId="3" fontId="6" fillId="0" borderId="3" xfId="0" applyNumberFormat="1" applyFont="1" applyBorder="1"/>
    <xf numFmtId="0" fontId="11" fillId="0" borderId="0" xfId="0" applyFont="1" applyAlignment="1">
      <alignment horizontal="centerContinuous"/>
    </xf>
    <xf numFmtId="0" fontId="0" fillId="0" borderId="0" xfId="0" applyAlignment="1">
      <alignment horizontal="centerContinuous"/>
    </xf>
    <xf numFmtId="0" fontId="12" fillId="0" borderId="0" xfId="0" applyFont="1"/>
    <xf numFmtId="0" fontId="13" fillId="0" borderId="0" xfId="0" applyFont="1"/>
    <xf numFmtId="0" fontId="14" fillId="0" borderId="2" xfId="0" applyFont="1" applyBorder="1" applyAlignment="1">
      <alignment horizontal="right"/>
    </xf>
    <xf numFmtId="0" fontId="15" fillId="0" borderId="5" xfId="0" applyFont="1" applyBorder="1"/>
    <xf numFmtId="0" fontId="15" fillId="0" borderId="0" xfId="0" applyFont="1"/>
    <xf numFmtId="0" fontId="14" fillId="0" borderId="10" xfId="0" applyFont="1" applyBorder="1" applyAlignment="1">
      <alignment vertical="center"/>
    </xf>
    <xf numFmtId="0" fontId="14" fillId="0" borderId="10" xfId="0" applyFont="1" applyBorder="1" applyAlignment="1">
      <alignment horizontal="center" wrapText="1"/>
    </xf>
    <xf numFmtId="0" fontId="14" fillId="0" borderId="12" xfId="0" applyFont="1" applyBorder="1" applyAlignment="1">
      <alignment horizontal="center" wrapText="1"/>
    </xf>
    <xf numFmtId="0" fontId="13" fillId="0" borderId="0" xfId="0" applyFont="1" applyAlignment="1">
      <alignment vertical="top"/>
    </xf>
    <xf numFmtId="0" fontId="15" fillId="0" borderId="13" xfId="3" applyFont="1" applyFill="1" applyBorder="1" applyAlignment="1">
      <alignment horizontal="left"/>
    </xf>
    <xf numFmtId="164" fontId="15" fillId="0" borderId="14" xfId="1" applyNumberFormat="1" applyFont="1" applyBorder="1"/>
    <xf numFmtId="165" fontId="15" fillId="0" borderId="15" xfId="2" applyNumberFormat="1" applyFont="1" applyBorder="1"/>
    <xf numFmtId="0" fontId="15" fillId="0" borderId="16" xfId="3" applyFont="1" applyFill="1" applyBorder="1"/>
    <xf numFmtId="164" fontId="15" fillId="0" borderId="8" xfId="1" applyNumberFormat="1" applyFont="1" applyBorder="1"/>
    <xf numFmtId="165" fontId="15" fillId="0" borderId="17" xfId="2" applyNumberFormat="1" applyFont="1" applyBorder="1"/>
    <xf numFmtId="0" fontId="15" fillId="0" borderId="16" xfId="3" applyFont="1" applyFill="1" applyBorder="1" applyAlignment="1">
      <alignment wrapText="1"/>
    </xf>
    <xf numFmtId="0" fontId="15" fillId="0" borderId="18" xfId="3" applyFont="1" applyFill="1" applyBorder="1"/>
    <xf numFmtId="164" fontId="15" fillId="0" borderId="9" xfId="1" applyNumberFormat="1" applyFont="1" applyBorder="1"/>
    <xf numFmtId="165" fontId="15" fillId="0" borderId="19" xfId="2" applyNumberFormat="1" applyFont="1" applyBorder="1"/>
    <xf numFmtId="0" fontId="14" fillId="0" borderId="20" xfId="3" applyFont="1" applyFill="1" applyBorder="1"/>
    <xf numFmtId="164" fontId="15" fillId="0" borderId="5" xfId="1" applyNumberFormat="1" applyFont="1" applyBorder="1"/>
    <xf numFmtId="165" fontId="15" fillId="0" borderId="3" xfId="2" applyNumberFormat="1" applyFont="1" applyBorder="1"/>
    <xf numFmtId="0" fontId="15" fillId="0" borderId="0" xfId="0" applyFont="1" applyFill="1"/>
    <xf numFmtId="0" fontId="0" fillId="0" borderId="2" xfId="0" applyBorder="1"/>
    <xf numFmtId="0" fontId="14" fillId="0" borderId="5" xfId="0" applyFont="1" applyBorder="1"/>
    <xf numFmtId="0" fontId="14" fillId="0" borderId="21" xfId="0" applyFont="1" applyBorder="1" applyAlignment="1">
      <alignment horizontal="center"/>
    </xf>
    <xf numFmtId="0" fontId="15" fillId="3" borderId="3" xfId="0" applyFont="1" applyFill="1" applyBorder="1"/>
    <xf numFmtId="0" fontId="15" fillId="0" borderId="22" xfId="0" applyFont="1" applyBorder="1"/>
    <xf numFmtId="0" fontId="15" fillId="0" borderId="23" xfId="0" applyFont="1" applyBorder="1"/>
    <xf numFmtId="0" fontId="15" fillId="0" borderId="7" xfId="0" applyFont="1" applyBorder="1"/>
    <xf numFmtId="164" fontId="15" fillId="0" borderId="24" xfId="1" applyNumberFormat="1" applyFont="1" applyBorder="1"/>
    <xf numFmtId="0" fontId="15" fillId="3" borderId="25" xfId="0" applyFont="1" applyFill="1" applyBorder="1"/>
    <xf numFmtId="0" fontId="15" fillId="0" borderId="26" xfId="0" applyFont="1" applyBorder="1"/>
    <xf numFmtId="0" fontId="15" fillId="0" borderId="27" xfId="0" applyFont="1" applyBorder="1"/>
    <xf numFmtId="0" fontId="15" fillId="0" borderId="8" xfId="0" applyFont="1" applyBorder="1"/>
    <xf numFmtId="164" fontId="15" fillId="0" borderId="27" xfId="1" applyNumberFormat="1" applyFont="1" applyBorder="1"/>
    <xf numFmtId="0" fontId="15" fillId="3" borderId="17" xfId="0" applyFont="1" applyFill="1" applyBorder="1"/>
    <xf numFmtId="0" fontId="15" fillId="0" borderId="27" xfId="0" applyFont="1" applyFill="1" applyBorder="1"/>
    <xf numFmtId="0" fontId="15" fillId="0" borderId="28" xfId="0" applyFont="1" applyBorder="1"/>
    <xf numFmtId="0" fontId="15" fillId="0" borderId="29" xfId="0" applyFont="1" applyBorder="1"/>
    <xf numFmtId="0" fontId="15" fillId="0" borderId="9" xfId="0" applyFont="1" applyBorder="1"/>
    <xf numFmtId="164" fontId="15" fillId="0" borderId="29" xfId="1" applyNumberFormat="1" applyFont="1" applyBorder="1"/>
    <xf numFmtId="0" fontId="15" fillId="3" borderId="19" xfId="0" applyFont="1" applyFill="1" applyBorder="1"/>
    <xf numFmtId="0" fontId="15" fillId="0" borderId="2" xfId="0" applyFont="1" applyBorder="1"/>
    <xf numFmtId="0" fontId="15" fillId="0" borderId="21" xfId="0" applyFont="1" applyBorder="1"/>
    <xf numFmtId="164" fontId="15" fillId="0" borderId="21" xfId="1" applyNumberFormat="1" applyFont="1" applyBorder="1"/>
    <xf numFmtId="0" fontId="14" fillId="0" borderId="31" xfId="0" applyFont="1" applyBorder="1" applyAlignment="1">
      <alignment horizontal="center" vertical="top" wrapText="1"/>
    </xf>
    <xf numFmtId="0" fontId="15" fillId="0" borderId="32" xfId="0" applyFont="1" applyBorder="1"/>
    <xf numFmtId="0" fontId="14" fillId="0" borderId="31" xfId="0" applyFont="1" applyBorder="1" applyAlignment="1">
      <alignment horizontal="left" vertical="top" wrapText="1"/>
    </xf>
    <xf numFmtId="0" fontId="14" fillId="3" borderId="4" xfId="0" applyFont="1" applyFill="1" applyBorder="1" applyAlignment="1">
      <alignment horizontal="center" vertical="top" wrapText="1"/>
    </xf>
    <xf numFmtId="0" fontId="15" fillId="0" borderId="33" xfId="0" applyFont="1" applyBorder="1"/>
    <xf numFmtId="0" fontId="14" fillId="0" borderId="34" xfId="0" applyFont="1" applyBorder="1" applyAlignment="1">
      <alignment horizontal="center" vertical="top" wrapText="1"/>
    </xf>
    <xf numFmtId="164" fontId="15" fillId="3" borderId="35" xfId="1" applyNumberFormat="1" applyFont="1" applyFill="1" applyBorder="1"/>
    <xf numFmtId="164" fontId="15" fillId="0" borderId="36" xfId="1" applyNumberFormat="1" applyFont="1" applyBorder="1"/>
    <xf numFmtId="164" fontId="15" fillId="3" borderId="36" xfId="1" applyNumberFormat="1" applyFont="1" applyFill="1" applyBorder="1"/>
    <xf numFmtId="164" fontId="15" fillId="3" borderId="37" xfId="1" applyNumberFormat="1" applyFont="1" applyFill="1" applyBorder="1"/>
    <xf numFmtId="0" fontId="0" fillId="0" borderId="38" xfId="0" applyFill="1" applyBorder="1"/>
    <xf numFmtId="0" fontId="14" fillId="0" borderId="39" xfId="0" applyFont="1" applyFill="1" applyBorder="1" applyAlignment="1">
      <alignment vertical="top" wrapText="1"/>
    </xf>
    <xf numFmtId="164" fontId="15" fillId="0" borderId="19" xfId="1" applyNumberFormat="1" applyFont="1" applyBorder="1"/>
    <xf numFmtId="164" fontId="15" fillId="0" borderId="39" xfId="1" applyNumberFormat="1" applyFont="1" applyBorder="1"/>
    <xf numFmtId="0" fontId="15" fillId="3" borderId="40" xfId="0" applyFont="1" applyFill="1" applyBorder="1"/>
    <xf numFmtId="0" fontId="0" fillId="4" borderId="2" xfId="0" applyFill="1" applyBorder="1"/>
    <xf numFmtId="0" fontId="14" fillId="4" borderId="5" xfId="0" applyFont="1" applyFill="1" applyBorder="1" applyAlignment="1">
      <alignment vertical="top" wrapText="1"/>
    </xf>
    <xf numFmtId="0" fontId="14" fillId="4" borderId="4" xfId="0" applyFont="1" applyFill="1" applyBorder="1" applyAlignment="1">
      <alignment horizontal="center" vertical="top" wrapText="1"/>
    </xf>
    <xf numFmtId="0" fontId="14" fillId="4" borderId="31" xfId="0" applyFont="1" applyFill="1" applyBorder="1" applyAlignment="1">
      <alignment horizontal="center" vertical="top" wrapText="1"/>
    </xf>
    <xf numFmtId="0" fontId="15" fillId="4" borderId="23" xfId="0" applyFont="1" applyFill="1" applyBorder="1" applyAlignment="1">
      <alignment wrapText="1"/>
    </xf>
    <xf numFmtId="0" fontId="15" fillId="4" borderId="7" xfId="0" applyFont="1" applyFill="1" applyBorder="1" applyAlignment="1">
      <alignment wrapText="1"/>
    </xf>
    <xf numFmtId="164" fontId="15" fillId="4" borderId="41" xfId="1" applyNumberFormat="1" applyFont="1" applyFill="1" applyBorder="1"/>
    <xf numFmtId="164" fontId="15" fillId="4" borderId="35" xfId="1" applyNumberFormat="1" applyFont="1" applyFill="1" applyBorder="1"/>
    <xf numFmtId="0" fontId="15" fillId="4" borderId="27" xfId="0" applyFont="1" applyFill="1" applyBorder="1" applyAlignment="1">
      <alignment wrapText="1"/>
    </xf>
    <xf numFmtId="0" fontId="15" fillId="4" borderId="8" xfId="0" applyFont="1" applyFill="1" applyBorder="1" applyAlignment="1">
      <alignment wrapText="1"/>
    </xf>
    <xf numFmtId="164" fontId="15" fillId="4" borderId="37" xfId="1" applyNumberFormat="1" applyFont="1" applyFill="1" applyBorder="1"/>
    <xf numFmtId="164" fontId="15" fillId="4" borderId="36" xfId="1" applyNumberFormat="1" applyFont="1" applyFill="1" applyBorder="1"/>
    <xf numFmtId="0" fontId="15" fillId="4" borderId="27" xfId="0" applyFont="1" applyFill="1" applyBorder="1" applyAlignment="1">
      <alignment vertical="top" wrapText="1"/>
    </xf>
    <xf numFmtId="0" fontId="15" fillId="4" borderId="8" xfId="0" applyFont="1" applyFill="1" applyBorder="1" applyAlignment="1">
      <alignment vertical="top" wrapText="1"/>
    </xf>
    <xf numFmtId="0" fontId="14" fillId="4" borderId="29" xfId="0" applyFont="1" applyFill="1" applyBorder="1" applyAlignment="1">
      <alignment vertical="top" wrapText="1"/>
    </xf>
    <xf numFmtId="0" fontId="14" fillId="4" borderId="9" xfId="0" applyFont="1" applyFill="1" applyBorder="1" applyAlignment="1">
      <alignment vertical="top" wrapText="1"/>
    </xf>
    <xf numFmtId="164" fontId="15" fillId="4" borderId="40" xfId="1" applyNumberFormat="1" applyFont="1" applyFill="1" applyBorder="1"/>
    <xf numFmtId="164" fontId="15" fillId="4" borderId="39" xfId="1" applyNumberFormat="1" applyFont="1" applyFill="1" applyBorder="1"/>
    <xf numFmtId="0" fontId="0" fillId="0" borderId="0" xfId="0"/>
    <xf numFmtId="0" fontId="3" fillId="2" borderId="0" xfId="0" applyFont="1" applyFill="1" applyBorder="1" applyAlignment="1">
      <alignment horizontal="left" vertical="center" wrapText="1"/>
    </xf>
    <xf numFmtId="0" fontId="0" fillId="0" borderId="0" xfId="0"/>
    <xf numFmtId="0" fontId="17" fillId="2" borderId="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7" fillId="2" borderId="0" xfId="0" applyFont="1" applyFill="1" applyAlignment="1">
      <alignment horizontal="left" vertical="top" wrapText="1"/>
    </xf>
    <xf numFmtId="0" fontId="17" fillId="2" borderId="0" xfId="0" applyFont="1" applyFill="1" applyAlignment="1">
      <alignment horizontal="center" vertical="top" wrapText="1"/>
    </xf>
    <xf numFmtId="0" fontId="17" fillId="2" borderId="1" xfId="0" applyFont="1" applyFill="1" applyBorder="1" applyAlignment="1">
      <alignment horizontal="center" vertical="center" wrapText="1"/>
    </xf>
    <xf numFmtId="0" fontId="17" fillId="2" borderId="0" xfId="0" applyFont="1" applyFill="1" applyAlignment="1">
      <alignment horizontal="right" vertical="top" wrapText="1"/>
    </xf>
    <xf numFmtId="0" fontId="19" fillId="2" borderId="1" xfId="0" applyFont="1" applyFill="1" applyBorder="1" applyAlignment="1">
      <alignment horizontal="righ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0" fillId="0" borderId="0" xfId="0"/>
    <xf numFmtId="0" fontId="17" fillId="2" borderId="0" xfId="0" applyFont="1" applyFill="1" applyAlignment="1">
      <alignment horizontal="center" wrapText="1"/>
    </xf>
    <xf numFmtId="0" fontId="8" fillId="0" borderId="0" xfId="0" applyFont="1"/>
    <xf numFmtId="0" fontId="17" fillId="2" borderId="0" xfId="0" applyFont="1" applyFill="1" applyAlignment="1">
      <alignment horizontal="left"/>
    </xf>
    <xf numFmtId="0" fontId="17" fillId="2" borderId="0" xfId="0" applyFont="1" applyFill="1" applyAlignment="1">
      <alignment horizontal="center" vertical="center" wrapText="1"/>
    </xf>
    <xf numFmtId="0" fontId="6" fillId="0" borderId="0" xfId="0" applyFont="1"/>
    <xf numFmtId="0" fontId="19" fillId="2" borderId="0" xfId="0" applyFont="1" applyFill="1" applyAlignment="1">
      <alignment horizontal="center" vertical="center" wrapText="1"/>
    </xf>
    <xf numFmtId="0" fontId="6" fillId="2" borderId="43" xfId="0" applyFont="1" applyFill="1" applyBorder="1" applyAlignment="1">
      <alignment horizontal="left" vertical="center" wrapText="1"/>
    </xf>
    <xf numFmtId="0" fontId="17" fillId="2" borderId="4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 fillId="0" borderId="0" xfId="0" applyFont="1" applyAlignment="1">
      <alignment horizontal="centerContinuous"/>
    </xf>
    <xf numFmtId="0" fontId="0" fillId="0" borderId="0" xfId="0"/>
    <xf numFmtId="0" fontId="19" fillId="2" borderId="1" xfId="0" applyFont="1" applyFill="1" applyBorder="1" applyAlignment="1">
      <alignment horizontal="center" wrapText="1"/>
    </xf>
    <xf numFmtId="0" fontId="20" fillId="2" borderId="1" xfId="0" applyFont="1" applyFill="1" applyBorder="1" applyAlignment="1">
      <alignment horizontal="center" vertical="center" wrapText="1"/>
    </xf>
    <xf numFmtId="43" fontId="17" fillId="2" borderId="1" xfId="0" applyNumberFormat="1" applyFont="1" applyFill="1" applyBorder="1" applyAlignment="1">
      <alignment horizontal="center" vertical="center" wrapText="1"/>
    </xf>
    <xf numFmtId="43" fontId="17" fillId="2" borderId="1" xfId="0" applyNumberFormat="1" applyFont="1" applyFill="1" applyBorder="1" applyAlignment="1">
      <alignment horizontal="left" vertical="center" wrapText="1"/>
    </xf>
    <xf numFmtId="43" fontId="0" fillId="0" borderId="0" xfId="0" applyNumberFormat="1"/>
    <xf numFmtId="0" fontId="22" fillId="0" borderId="0" xfId="0" applyFont="1"/>
    <xf numFmtId="43" fontId="4" fillId="0" borderId="0" xfId="0" applyNumberFormat="1" applyFont="1" applyAlignment="1">
      <alignment horizontal="center"/>
    </xf>
    <xf numFmtId="43" fontId="22" fillId="0" borderId="0" xfId="0" applyNumberFormat="1" applyFont="1"/>
    <xf numFmtId="43" fontId="6" fillId="0" borderId="0" xfId="0" applyNumberFormat="1" applyFont="1"/>
    <xf numFmtId="0" fontId="6" fillId="0" borderId="0" xfId="0" applyFont="1"/>
    <xf numFmtId="0" fontId="17"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9" fillId="2" borderId="0" xfId="0" applyFont="1" applyFill="1" applyAlignment="1">
      <alignment horizontal="left"/>
    </xf>
    <xf numFmtId="0" fontId="19" fillId="2" borderId="0" xfId="0" applyFont="1" applyFill="1" applyAlignment="1">
      <alignment horizontal="center" wrapText="1"/>
    </xf>
    <xf numFmtId="0" fontId="6" fillId="0" borderId="0" xfId="0" applyFont="1"/>
    <xf numFmtId="0" fontId="0" fillId="0" borderId="0" xfId="0"/>
    <xf numFmtId="0" fontId="17" fillId="2" borderId="0" xfId="0" applyFont="1" applyFill="1" applyAlignment="1">
      <alignment horizontal="left" vertical="center" wrapText="1"/>
    </xf>
    <xf numFmtId="0" fontId="6" fillId="0" borderId="0" xfId="0" applyFont="1"/>
    <xf numFmtId="0" fontId="17" fillId="2" borderId="0" xfId="0" applyFont="1" applyFill="1" applyAlignment="1">
      <alignment horizontal="center" vertical="center" wrapText="1"/>
    </xf>
    <xf numFmtId="0" fontId="19" fillId="2" borderId="0" xfId="0" applyFont="1" applyFill="1" applyAlignment="1">
      <alignment horizontal="left" vertical="center" wrapText="1"/>
    </xf>
    <xf numFmtId="0" fontId="17" fillId="2" borderId="0" xfId="0" applyFont="1" applyFill="1" applyBorder="1" applyAlignment="1">
      <alignment horizontal="center" vertical="center" wrapText="1"/>
    </xf>
    <xf numFmtId="0" fontId="0" fillId="0" borderId="0" xfId="0"/>
    <xf numFmtId="0" fontId="3" fillId="2" borderId="0" xfId="0" applyFont="1" applyFill="1" applyAlignment="1">
      <alignment horizontal="left" vertical="center" wrapText="1"/>
    </xf>
    <xf numFmtId="0" fontId="6" fillId="0" borderId="0" xfId="0" applyFont="1" applyBorder="1"/>
    <xf numFmtId="0" fontId="23" fillId="2" borderId="0" xfId="0" applyFont="1" applyFill="1" applyBorder="1" applyAlignment="1">
      <alignment horizontal="left" vertical="center" wrapText="1"/>
    </xf>
    <xf numFmtId="0" fontId="1" fillId="0" borderId="0" xfId="0" applyFont="1" applyBorder="1" applyAlignment="1">
      <alignment horizontal="left"/>
    </xf>
    <xf numFmtId="0" fontId="3" fillId="2"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quotePrefix="1" applyFont="1" applyFill="1" applyBorder="1" applyAlignment="1">
      <alignment horizontal="left" vertical="center" wrapText="1"/>
    </xf>
    <xf numFmtId="0" fontId="6" fillId="0" borderId="0" xfId="0" applyFont="1"/>
    <xf numFmtId="0" fontId="3" fillId="2" borderId="0" xfId="0" applyFont="1" applyFill="1" applyAlignment="1">
      <alignment horizontal="left" vertical="center" wrapText="1"/>
    </xf>
    <xf numFmtId="0" fontId="23" fillId="2" borderId="0" xfId="0" applyFont="1" applyFill="1" applyAlignment="1">
      <alignment horizontal="left" vertical="center" wrapText="1"/>
    </xf>
    <xf numFmtId="41" fontId="17"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1" fontId="17" fillId="2" borderId="1" xfId="0" applyNumberFormat="1"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0" borderId="0" xfId="0"/>
    <xf numFmtId="0" fontId="20"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5" fillId="4" borderId="49" xfId="0" applyFont="1" applyFill="1" applyBorder="1" applyAlignment="1">
      <alignment wrapText="1"/>
    </xf>
    <xf numFmtId="0" fontId="15" fillId="4" borderId="50" xfId="0" applyFont="1" applyFill="1" applyBorder="1" applyAlignment="1">
      <alignment wrapText="1"/>
    </xf>
    <xf numFmtId="0" fontId="15" fillId="4" borderId="50" xfId="0" applyFont="1" applyFill="1" applyBorder="1" applyAlignment="1">
      <alignment vertical="top" wrapText="1"/>
    </xf>
    <xf numFmtId="0" fontId="0" fillId="4" borderId="51" xfId="0" applyFill="1" applyBorder="1"/>
    <xf numFmtId="0" fontId="6" fillId="0" borderId="0" xfId="0" applyFont="1"/>
    <xf numFmtId="0" fontId="0" fillId="0" borderId="0" xfId="0"/>
    <xf numFmtId="0" fontId="6" fillId="0" borderId="0" xfId="0" applyFont="1"/>
    <xf numFmtId="0" fontId="18" fillId="0" borderId="0" xfId="0" applyFont="1"/>
    <xf numFmtId="0" fontId="0" fillId="0" borderId="0" xfId="0"/>
    <xf numFmtId="0" fontId="27"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41" fontId="0" fillId="0" borderId="0" xfId="0" applyNumberFormat="1"/>
    <xf numFmtId="43" fontId="4" fillId="0" borderId="0" xfId="0" applyNumberFormat="1" applyFont="1" applyFill="1" applyAlignment="1">
      <alignment horizontal="center"/>
    </xf>
    <xf numFmtId="0" fontId="18" fillId="0" borderId="44" xfId="0" applyFont="1" applyBorder="1" applyAlignment="1">
      <alignment horizontal="left"/>
    </xf>
    <xf numFmtId="0" fontId="18" fillId="0" borderId="42" xfId="0" applyFont="1" applyBorder="1" applyAlignment="1">
      <alignment horizontal="left" wrapText="1"/>
    </xf>
    <xf numFmtId="0" fontId="17" fillId="2" borderId="0" xfId="0" applyFont="1" applyFill="1" applyAlignment="1">
      <alignment horizontal="center" vertical="center" wrapText="1"/>
    </xf>
    <xf numFmtId="0" fontId="17" fillId="2" borderId="0" xfId="0" applyFont="1" applyFill="1" applyAlignment="1">
      <alignment vertical="center" wrapText="1"/>
    </xf>
    <xf numFmtId="0" fontId="6" fillId="0" borderId="0" xfId="0" applyFont="1" applyAlignment="1"/>
    <xf numFmtId="0" fontId="19" fillId="2" borderId="0" xfId="0" applyFont="1" applyFill="1" applyAlignment="1">
      <alignment horizontal="left" vertical="center" wrapText="1"/>
    </xf>
    <xf numFmtId="0" fontId="5" fillId="0" borderId="0" xfId="0" applyFont="1"/>
    <xf numFmtId="0" fontId="17" fillId="2" borderId="0" xfId="0" applyFont="1" applyFill="1" applyAlignment="1">
      <alignment horizontal="left" vertical="center" wrapText="1"/>
    </xf>
    <xf numFmtId="0" fontId="6" fillId="0" borderId="0" xfId="0" applyFont="1"/>
    <xf numFmtId="0" fontId="17" fillId="2" borderId="0" xfId="0" applyFont="1" applyFill="1" applyBorder="1" applyAlignment="1">
      <alignment horizontal="center" vertical="center" wrapText="1"/>
    </xf>
    <xf numFmtId="0" fontId="5" fillId="2" borderId="0" xfId="0" applyFont="1" applyFill="1" applyAlignment="1">
      <alignment horizontal="left" vertical="center" wrapText="1"/>
    </xf>
    <xf numFmtId="0" fontId="21" fillId="2" borderId="45"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21" fillId="2" borderId="0" xfId="0" applyFont="1" applyFill="1" applyAlignment="1">
      <alignment horizontal="left" vertical="center" wrapText="1"/>
    </xf>
    <xf numFmtId="0" fontId="21" fillId="0" borderId="0" xfId="0" applyFont="1"/>
    <xf numFmtId="0" fontId="18" fillId="2" borderId="42" xfId="0" applyFont="1" applyFill="1" applyBorder="1" applyAlignment="1">
      <alignment horizontal="left" wrapText="1"/>
    </xf>
    <xf numFmtId="0" fontId="18" fillId="2" borderId="0" xfId="0" applyFont="1" applyFill="1" applyAlignment="1">
      <alignment horizontal="left" vertical="center" wrapText="1"/>
    </xf>
    <xf numFmtId="0" fontId="18" fillId="0" borderId="0" xfId="0" applyFont="1"/>
    <xf numFmtId="0" fontId="6" fillId="0" borderId="0" xfId="0" applyFont="1" applyAlignment="1">
      <alignment horizontal="left"/>
    </xf>
    <xf numFmtId="0" fontId="19" fillId="2" borderId="0" xfId="0" applyFont="1" applyFill="1" applyBorder="1" applyAlignment="1">
      <alignment horizontal="center" vertical="center" wrapText="1"/>
    </xf>
    <xf numFmtId="0" fontId="17" fillId="2" borderId="0" xfId="0" applyFont="1" applyFill="1" applyAlignment="1">
      <alignment horizontal="center" wrapText="1"/>
    </xf>
    <xf numFmtId="0" fontId="3" fillId="2" borderId="43"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9" fillId="2" borderId="0" xfId="0" applyFont="1" applyFill="1" applyBorder="1" applyAlignment="1">
      <alignment horizontal="left" vertical="center" wrapText="1"/>
    </xf>
    <xf numFmtId="0" fontId="5" fillId="0" borderId="0" xfId="0" applyFont="1" applyBorder="1" applyAlignment="1">
      <alignment horizontal="left"/>
    </xf>
    <xf numFmtId="0" fontId="3" fillId="2" borderId="4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0" borderId="0" xfId="0" applyFont="1" applyBorder="1"/>
    <xf numFmtId="0" fontId="3" fillId="2" borderId="0" xfId="0" applyFont="1" applyFill="1" applyAlignment="1">
      <alignment horizontal="left" vertical="center" wrapText="1"/>
    </xf>
    <xf numFmtId="0" fontId="0" fillId="0" borderId="0" xfId="0"/>
    <xf numFmtId="0" fontId="23" fillId="2" borderId="43"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6" fillId="0" borderId="4" xfId="0" applyNumberFormat="1" applyFont="1" applyBorder="1" applyAlignment="1">
      <alignment vertical="top" wrapText="1"/>
    </xf>
    <xf numFmtId="0" fontId="0" fillId="0" borderId="4" xfId="0" applyBorder="1" applyAlignment="1">
      <alignment vertical="top" wrapText="1"/>
    </xf>
    <xf numFmtId="0" fontId="15" fillId="0" borderId="2" xfId="0" applyFont="1" applyBorder="1" applyAlignment="1">
      <alignment vertical="top" wrapText="1"/>
    </xf>
    <xf numFmtId="0" fontId="0" fillId="0" borderId="3" xfId="0" applyBorder="1" applyAlignment="1">
      <alignment vertical="top" wrapText="1"/>
    </xf>
    <xf numFmtId="0" fontId="14" fillId="0" borderId="5" xfId="0" applyFont="1" applyBorder="1" applyAlignment="1">
      <alignment vertical="top" wrapText="1"/>
    </xf>
    <xf numFmtId="0" fontId="0" fillId="0" borderId="5" xfId="0" applyBorder="1" applyAlignment="1">
      <alignment vertical="top" wrapText="1"/>
    </xf>
    <xf numFmtId="0" fontId="0" fillId="0" borderId="30" xfId="0" applyBorder="1" applyAlignment="1">
      <alignment vertical="top" wrapText="1"/>
    </xf>
    <xf numFmtId="49" fontId="6" fillId="0" borderId="0" xfId="0" applyNumberFormat="1" applyFont="1" applyAlignment="1">
      <alignment horizontal="center"/>
    </xf>
    <xf numFmtId="3" fontId="6" fillId="3" borderId="4" xfId="0" quotePrefix="1" applyNumberFormat="1" applyFont="1" applyFill="1" applyBorder="1" applyAlignment="1">
      <alignment horizontal="center"/>
    </xf>
  </cellXfs>
  <cellStyles count="5">
    <cellStyle name="Comma" xfId="1" builtinId="3"/>
    <cellStyle name="Normal" xfId="0" builtinId="0"/>
    <cellStyle name="Normal 2" xfId="4" xr:uid="{00000000-0005-0000-0000-000030000000}"/>
    <cellStyle name="Normal_Mike Sources and Uses 2 - Budget  Audit Committee - Changes 4-4-07" xfId="3" xr:uid="{49F8CE17-C3A9-498F-8558-23F2D135DCF0}"/>
    <cellStyle name="Percent" xfId="2"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D152"/>
  <sheetViews>
    <sheetView tabSelected="1" workbookViewId="0">
      <selection sqref="A1:C1"/>
    </sheetView>
  </sheetViews>
  <sheetFormatPr defaultColWidth="11.44140625" defaultRowHeight="11.4" x14ac:dyDescent="0.2"/>
  <cols>
    <col min="1" max="1" width="15.6640625" style="173" customWidth="1"/>
    <col min="2" max="2" width="65.6640625" style="173" customWidth="1"/>
    <col min="3" max="3" width="15.6640625" style="172" customWidth="1"/>
    <col min="4" max="16384" width="11.44140625" style="173"/>
  </cols>
  <sheetData>
    <row r="1" spans="1:4" ht="13.5" customHeight="1" x14ac:dyDescent="0.2">
      <c r="A1" s="220" t="s">
        <v>348</v>
      </c>
      <c r="B1" s="220"/>
      <c r="C1" s="220"/>
    </row>
    <row r="2" spans="1:4" ht="13.5" customHeight="1" x14ac:dyDescent="0.2">
      <c r="A2" s="220" t="s">
        <v>536</v>
      </c>
      <c r="B2" s="220"/>
      <c r="C2" s="220"/>
    </row>
    <row r="3" spans="1:4" ht="13.5" customHeight="1" x14ac:dyDescent="0.2">
      <c r="A3" s="225" t="s">
        <v>535</v>
      </c>
      <c r="B3" s="226"/>
      <c r="C3" s="226" t="s">
        <v>276</v>
      </c>
    </row>
    <row r="4" spans="1:4" ht="13.5" customHeight="1" x14ac:dyDescent="0.2">
      <c r="A4" s="221" t="s">
        <v>469</v>
      </c>
      <c r="B4" s="222"/>
      <c r="C4" s="222"/>
    </row>
    <row r="5" spans="1:4" ht="13.5" customHeight="1" x14ac:dyDescent="0.2">
      <c r="A5" s="225" t="s">
        <v>470</v>
      </c>
      <c r="B5" s="226"/>
      <c r="C5" s="226"/>
    </row>
    <row r="6" spans="1:4" ht="13.5" customHeight="1" x14ac:dyDescent="0.2">
      <c r="A6" s="225"/>
      <c r="B6" s="225"/>
      <c r="C6" s="225"/>
    </row>
    <row r="7" spans="1:4" ht="13.5" customHeight="1" x14ac:dyDescent="0.25">
      <c r="A7" s="223" t="s">
        <v>418</v>
      </c>
      <c r="B7" s="224"/>
      <c r="C7" s="224"/>
    </row>
    <row r="8" spans="1:4" ht="13.5" customHeight="1" thickBot="1" x14ac:dyDescent="0.25">
      <c r="A8" s="225"/>
      <c r="B8" s="226"/>
      <c r="C8" s="226"/>
      <c r="D8" s="5" t="s">
        <v>447</v>
      </c>
    </row>
    <row r="9" spans="1:4" ht="13.2" thickTop="1" thickBot="1" x14ac:dyDescent="0.25">
      <c r="A9" s="150" t="s">
        <v>144</v>
      </c>
      <c r="B9" s="161" t="s">
        <v>351</v>
      </c>
      <c r="C9" s="166" t="s">
        <v>0</v>
      </c>
      <c r="D9" s="5" t="s">
        <v>276</v>
      </c>
    </row>
    <row r="10" spans="1:4" ht="14.4" customHeight="1" thickTop="1" thickBot="1" x14ac:dyDescent="0.25">
      <c r="A10" s="161"/>
      <c r="B10" s="161" t="s">
        <v>1</v>
      </c>
      <c r="C10" s="161"/>
    </row>
    <row r="11" spans="1:4" ht="12.6" thickTop="1" thickBot="1" x14ac:dyDescent="0.25">
      <c r="A11" s="142">
        <v>1020</v>
      </c>
      <c r="B11" s="142" t="s">
        <v>2</v>
      </c>
      <c r="C11" s="167">
        <v>0</v>
      </c>
    </row>
    <row r="12" spans="1:4" ht="12.6" thickTop="1" thickBot="1" x14ac:dyDescent="0.25">
      <c r="A12" s="142">
        <v>1030</v>
      </c>
      <c r="B12" s="142" t="s">
        <v>3</v>
      </c>
      <c r="C12" s="167">
        <v>0</v>
      </c>
    </row>
    <row r="13" spans="1:4" ht="12.6" thickTop="1" thickBot="1" x14ac:dyDescent="0.25">
      <c r="A13" s="142">
        <v>1035</v>
      </c>
      <c r="B13" s="203" t="s">
        <v>4</v>
      </c>
      <c r="C13" s="167">
        <f>SUM(C11:C12)</f>
        <v>0</v>
      </c>
    </row>
    <row r="14" spans="1:4" ht="12.6" thickTop="1" thickBot="1" x14ac:dyDescent="0.25">
      <c r="A14" s="142">
        <v>1095</v>
      </c>
      <c r="B14" s="203" t="s">
        <v>5</v>
      </c>
      <c r="C14" s="167">
        <f>C108</f>
        <v>0</v>
      </c>
    </row>
    <row r="15" spans="1:4" ht="29.4" customHeight="1" thickTop="1" thickBot="1" x14ac:dyDescent="0.25">
      <c r="A15" s="219" t="s">
        <v>430</v>
      </c>
      <c r="B15" s="219"/>
      <c r="C15" s="211"/>
      <c r="D15" s="172" t="s">
        <v>276</v>
      </c>
    </row>
    <row r="16" spans="1:4" ht="13.5" customHeight="1" thickTop="1" thickBot="1" x14ac:dyDescent="0.25">
      <c r="A16" s="161"/>
      <c r="B16" s="161" t="s">
        <v>449</v>
      </c>
      <c r="C16" s="161"/>
    </row>
    <row r="17" spans="1:3" ht="12.6" thickTop="1" thickBot="1" x14ac:dyDescent="0.25">
      <c r="A17" s="142">
        <v>1100</v>
      </c>
      <c r="B17" s="142" t="s">
        <v>6</v>
      </c>
      <c r="C17" s="167">
        <v>0</v>
      </c>
    </row>
    <row r="18" spans="1:3" ht="12.6" thickTop="1" thickBot="1" x14ac:dyDescent="0.25">
      <c r="A18" s="142">
        <v>1105</v>
      </c>
      <c r="B18" s="142" t="s">
        <v>7</v>
      </c>
      <c r="C18" s="167">
        <v>0</v>
      </c>
    </row>
    <row r="19" spans="1:3" ht="12.6" thickTop="1" thickBot="1" x14ac:dyDescent="0.25">
      <c r="A19" s="142">
        <v>1110</v>
      </c>
      <c r="B19" s="142" t="s">
        <v>8</v>
      </c>
      <c r="C19" s="167">
        <v>0</v>
      </c>
    </row>
    <row r="20" spans="1:3" ht="12.6" thickTop="1" thickBot="1" x14ac:dyDescent="0.25">
      <c r="A20" s="142">
        <v>1115</v>
      </c>
      <c r="B20" s="142" t="s">
        <v>9</v>
      </c>
      <c r="C20" s="167">
        <v>0</v>
      </c>
    </row>
    <row r="21" spans="1:3" ht="12.6" thickTop="1" thickBot="1" x14ac:dyDescent="0.25">
      <c r="A21" s="142">
        <v>1120</v>
      </c>
      <c r="B21" s="142" t="s">
        <v>10</v>
      </c>
      <c r="C21" s="167">
        <v>0</v>
      </c>
    </row>
    <row r="22" spans="1:3" ht="12.6" thickTop="1" thickBot="1" x14ac:dyDescent="0.25">
      <c r="A22" s="142">
        <v>1125</v>
      </c>
      <c r="B22" s="142" t="s">
        <v>11</v>
      </c>
      <c r="C22" s="167">
        <v>0</v>
      </c>
    </row>
    <row r="23" spans="1:3" ht="12.6" thickTop="1" thickBot="1" x14ac:dyDescent="0.25">
      <c r="A23" s="142">
        <v>1130</v>
      </c>
      <c r="B23" s="142" t="s">
        <v>12</v>
      </c>
      <c r="C23" s="167">
        <v>0</v>
      </c>
    </row>
    <row r="24" spans="1:3" ht="12.6" thickTop="1" thickBot="1" x14ac:dyDescent="0.25">
      <c r="A24" s="142">
        <v>1135</v>
      </c>
      <c r="B24" s="142" t="s">
        <v>13</v>
      </c>
      <c r="C24" s="167">
        <v>0</v>
      </c>
    </row>
    <row r="25" spans="1:3" ht="12.6" thickTop="1" thickBot="1" x14ac:dyDescent="0.25">
      <c r="A25" s="142">
        <v>1140</v>
      </c>
      <c r="B25" s="142" t="s">
        <v>14</v>
      </c>
      <c r="C25" s="167">
        <f>SUM(C17:C24)</f>
        <v>0</v>
      </c>
    </row>
    <row r="26" spans="1:3" ht="12.6" thickTop="1" thickBot="1" x14ac:dyDescent="0.25">
      <c r="A26" s="142">
        <v>1300</v>
      </c>
      <c r="B26" s="203" t="s">
        <v>15</v>
      </c>
      <c r="C26" s="167">
        <f>C13+C14+C25</f>
        <v>0</v>
      </c>
    </row>
    <row r="27" spans="1:3" ht="13.5" customHeight="1" thickTop="1" thickBot="1" x14ac:dyDescent="0.25">
      <c r="A27" s="161"/>
      <c r="B27" s="161" t="s">
        <v>450</v>
      </c>
      <c r="C27" s="161"/>
    </row>
    <row r="28" spans="1:3" ht="12.6" thickTop="1" thickBot="1" x14ac:dyDescent="0.25">
      <c r="A28" s="142">
        <v>1310</v>
      </c>
      <c r="B28" s="142" t="s">
        <v>16</v>
      </c>
      <c r="C28" s="167">
        <v>0</v>
      </c>
    </row>
    <row r="29" spans="1:3" ht="12.6" thickTop="1" thickBot="1" x14ac:dyDescent="0.25">
      <c r="A29" s="142">
        <v>1320</v>
      </c>
      <c r="B29" s="142" t="s">
        <v>17</v>
      </c>
      <c r="C29" s="167">
        <v>0</v>
      </c>
    </row>
    <row r="30" spans="1:3" ht="12.6" thickTop="1" thickBot="1" x14ac:dyDescent="0.25">
      <c r="A30" s="142">
        <v>1330</v>
      </c>
      <c r="B30" s="142" t="s">
        <v>18</v>
      </c>
      <c r="C30" s="167">
        <v>0</v>
      </c>
    </row>
    <row r="31" spans="1:3" ht="12.6" thickTop="1" thickBot="1" x14ac:dyDescent="0.25">
      <c r="A31" s="142">
        <v>1335</v>
      </c>
      <c r="B31" s="203" t="s">
        <v>19</v>
      </c>
      <c r="C31" s="167">
        <f>SUM(C28:C30)</f>
        <v>0</v>
      </c>
    </row>
    <row r="32" spans="1:3" ht="13.5" customHeight="1" thickTop="1" thickBot="1" x14ac:dyDescent="0.25">
      <c r="A32" s="161"/>
      <c r="B32" s="161" t="s">
        <v>451</v>
      </c>
      <c r="C32" s="161"/>
    </row>
    <row r="33" spans="1:3" ht="12.6" thickTop="1" thickBot="1" x14ac:dyDescent="0.25">
      <c r="A33" s="142">
        <v>1350</v>
      </c>
      <c r="B33" s="142" t="s">
        <v>20</v>
      </c>
      <c r="C33" s="167">
        <v>0</v>
      </c>
    </row>
    <row r="34" spans="1:3" ht="12.6" thickTop="1" thickBot="1" x14ac:dyDescent="0.25">
      <c r="A34" s="142">
        <v>1360</v>
      </c>
      <c r="B34" s="142" t="s">
        <v>21</v>
      </c>
      <c r="C34" s="167">
        <v>0</v>
      </c>
    </row>
    <row r="35" spans="1:3" ht="12.6" thickTop="1" thickBot="1" x14ac:dyDescent="0.25">
      <c r="A35" s="142">
        <v>1390</v>
      </c>
      <c r="B35" s="203" t="s">
        <v>22</v>
      </c>
      <c r="C35" s="167">
        <f>SUM(C33:C34)</f>
        <v>0</v>
      </c>
    </row>
    <row r="36" spans="1:3" ht="14.4" customHeight="1" thickTop="1" thickBot="1" x14ac:dyDescent="0.25">
      <c r="A36" s="161"/>
      <c r="B36" s="161" t="s">
        <v>452</v>
      </c>
      <c r="C36" s="161"/>
    </row>
    <row r="37" spans="1:3" ht="24" thickTop="1" thickBot="1" x14ac:dyDescent="0.25">
      <c r="A37" s="174">
        <v>1400</v>
      </c>
      <c r="B37" s="142" t="s">
        <v>23</v>
      </c>
      <c r="C37" s="167">
        <v>0</v>
      </c>
    </row>
    <row r="38" spans="1:3" ht="12.6" thickTop="1" thickBot="1" x14ac:dyDescent="0.25">
      <c r="A38" s="142">
        <v>1402</v>
      </c>
      <c r="B38" s="142" t="s">
        <v>24</v>
      </c>
      <c r="C38" s="167">
        <v>0</v>
      </c>
    </row>
    <row r="39" spans="1:3" ht="12.6" thickTop="1" thickBot="1" x14ac:dyDescent="0.25">
      <c r="A39" s="142">
        <v>1405</v>
      </c>
      <c r="B39" s="142" t="s">
        <v>25</v>
      </c>
      <c r="C39" s="167">
        <v>0</v>
      </c>
    </row>
    <row r="40" spans="1:3" ht="12.6" thickTop="1" thickBot="1" x14ac:dyDescent="0.25">
      <c r="A40" s="142">
        <v>1410</v>
      </c>
      <c r="B40" s="142" t="s">
        <v>26</v>
      </c>
      <c r="C40" s="167">
        <v>0</v>
      </c>
    </row>
    <row r="41" spans="1:3" ht="12.6" thickTop="1" thickBot="1" x14ac:dyDescent="0.25">
      <c r="A41" s="142">
        <v>1415</v>
      </c>
      <c r="B41" s="142" t="s">
        <v>27</v>
      </c>
      <c r="C41" s="167">
        <v>0</v>
      </c>
    </row>
    <row r="42" spans="1:3" ht="12.6" thickTop="1" thickBot="1" x14ac:dyDescent="0.25">
      <c r="A42" s="142">
        <v>1420</v>
      </c>
      <c r="B42" s="142" t="s">
        <v>28</v>
      </c>
      <c r="C42" s="167">
        <v>0</v>
      </c>
    </row>
    <row r="43" spans="1:3" ht="12.6" thickTop="1" thickBot="1" x14ac:dyDescent="0.25">
      <c r="A43" s="142">
        <v>1430</v>
      </c>
      <c r="B43" s="142" t="s">
        <v>29</v>
      </c>
      <c r="C43" s="167">
        <v>0</v>
      </c>
    </row>
    <row r="44" spans="1:3" ht="12.6" thickTop="1" thickBot="1" x14ac:dyDescent="0.25">
      <c r="A44" s="142">
        <v>1440</v>
      </c>
      <c r="B44" s="142" t="s">
        <v>30</v>
      </c>
      <c r="C44" s="167">
        <v>0</v>
      </c>
    </row>
    <row r="45" spans="1:3" ht="12.6" thickTop="1" thickBot="1" x14ac:dyDescent="0.25">
      <c r="A45" s="142">
        <v>1460</v>
      </c>
      <c r="B45" s="203" t="s">
        <v>31</v>
      </c>
      <c r="C45" s="167">
        <f>SUM(C37:C44)</f>
        <v>0</v>
      </c>
    </row>
    <row r="46" spans="1:3" ht="13.5" customHeight="1" thickTop="1" thickBot="1" x14ac:dyDescent="0.25">
      <c r="A46" s="161"/>
      <c r="B46" s="161" t="s">
        <v>32</v>
      </c>
      <c r="C46" s="161" t="s">
        <v>276</v>
      </c>
    </row>
    <row r="47" spans="1:3" s="194" customFormat="1" ht="12.6" thickTop="1" thickBot="1" x14ac:dyDescent="0.25">
      <c r="A47" s="142">
        <v>1510</v>
      </c>
      <c r="B47" s="203" t="s">
        <v>32</v>
      </c>
      <c r="C47" s="167">
        <v>0</v>
      </c>
    </row>
    <row r="48" spans="1:3" ht="14.4" customHeight="1" thickTop="1" thickBot="1" x14ac:dyDescent="0.25">
      <c r="A48" s="161"/>
      <c r="B48" s="161" t="s">
        <v>33</v>
      </c>
      <c r="C48" s="161"/>
    </row>
    <row r="49" spans="1:3" ht="12.6" thickTop="1" thickBot="1" x14ac:dyDescent="0.25">
      <c r="A49" s="142">
        <v>1520</v>
      </c>
      <c r="B49" s="142" t="s">
        <v>34</v>
      </c>
      <c r="C49" s="167">
        <v>0</v>
      </c>
    </row>
    <row r="50" spans="1:3" ht="12.6" thickTop="1" thickBot="1" x14ac:dyDescent="0.25">
      <c r="A50" s="142">
        <v>1530</v>
      </c>
      <c r="B50" s="142" t="s">
        <v>35</v>
      </c>
      <c r="C50" s="167">
        <v>0</v>
      </c>
    </row>
    <row r="51" spans="1:3" ht="12.6" thickTop="1" thickBot="1" x14ac:dyDescent="0.25">
      <c r="A51" s="142">
        <v>1540</v>
      </c>
      <c r="B51" s="142" t="s">
        <v>36</v>
      </c>
      <c r="C51" s="167">
        <v>0</v>
      </c>
    </row>
    <row r="52" spans="1:3" ht="12.6" thickTop="1" thickBot="1" x14ac:dyDescent="0.25">
      <c r="A52" s="142">
        <v>1570</v>
      </c>
      <c r="B52" s="142" t="s">
        <v>37</v>
      </c>
      <c r="C52" s="167">
        <v>0</v>
      </c>
    </row>
    <row r="53" spans="1:3" ht="12.6" thickTop="1" thickBot="1" x14ac:dyDescent="0.25">
      <c r="A53" s="142">
        <v>1600</v>
      </c>
      <c r="B53" s="142" t="s">
        <v>38</v>
      </c>
      <c r="C53" s="167">
        <v>0</v>
      </c>
    </row>
    <row r="54" spans="1:3" ht="12.6" thickTop="1" thickBot="1" x14ac:dyDescent="0.25">
      <c r="A54" s="142">
        <v>1610</v>
      </c>
      <c r="B54" s="203" t="s">
        <v>39</v>
      </c>
      <c r="C54" s="167">
        <f>SUM(C49:C53)</f>
        <v>0</v>
      </c>
    </row>
    <row r="55" spans="1:3" ht="13.2" thickTop="1" thickBot="1" x14ac:dyDescent="0.25">
      <c r="A55" s="161"/>
      <c r="B55" s="161" t="s">
        <v>40</v>
      </c>
      <c r="C55" s="161"/>
    </row>
    <row r="56" spans="1:3" ht="12.75" customHeight="1" thickTop="1" thickBot="1" x14ac:dyDescent="0.25">
      <c r="A56" s="161"/>
      <c r="B56" s="161" t="s">
        <v>41</v>
      </c>
      <c r="C56" s="161"/>
    </row>
    <row r="57" spans="1:3" ht="12.6" thickTop="1" thickBot="1" x14ac:dyDescent="0.25">
      <c r="A57" s="142">
        <v>1620</v>
      </c>
      <c r="B57" s="142" t="s">
        <v>42</v>
      </c>
      <c r="C57" s="167">
        <v>0</v>
      </c>
    </row>
    <row r="58" spans="1:3" ht="12.6" thickTop="1" thickBot="1" x14ac:dyDescent="0.25">
      <c r="A58" s="142">
        <v>1630</v>
      </c>
      <c r="B58" s="142" t="s">
        <v>43</v>
      </c>
      <c r="C58" s="167">
        <v>0</v>
      </c>
    </row>
    <row r="59" spans="1:3" ht="12.6" thickTop="1" thickBot="1" x14ac:dyDescent="0.25">
      <c r="A59" s="142">
        <v>1640</v>
      </c>
      <c r="B59" s="142" t="s">
        <v>44</v>
      </c>
      <c r="C59" s="167">
        <v>0</v>
      </c>
    </row>
    <row r="60" spans="1:3" ht="12.6" thickTop="1" thickBot="1" x14ac:dyDescent="0.25">
      <c r="A60" s="142">
        <v>1650</v>
      </c>
      <c r="B60" s="142" t="s">
        <v>45</v>
      </c>
      <c r="C60" s="167">
        <v>0</v>
      </c>
    </row>
    <row r="61" spans="1:3" ht="12.6" thickTop="1" thickBot="1" x14ac:dyDescent="0.25">
      <c r="A61" s="142">
        <v>1660</v>
      </c>
      <c r="B61" s="142" t="s">
        <v>46</v>
      </c>
      <c r="C61" s="167">
        <v>0</v>
      </c>
    </row>
    <row r="62" spans="1:3" ht="12.6" thickTop="1" thickBot="1" x14ac:dyDescent="0.25">
      <c r="A62" s="142">
        <v>1665</v>
      </c>
      <c r="B62" s="203" t="s">
        <v>47</v>
      </c>
      <c r="C62" s="167">
        <f>SUM(C57:C61)</f>
        <v>0</v>
      </c>
    </row>
    <row r="63" spans="1:3" ht="14.4" customHeight="1" thickTop="1" thickBot="1" x14ac:dyDescent="0.25">
      <c r="A63" s="161"/>
      <c r="B63" s="161" t="s">
        <v>48</v>
      </c>
      <c r="C63" s="161"/>
    </row>
    <row r="64" spans="1:3" ht="12.6" thickTop="1" thickBot="1" x14ac:dyDescent="0.25">
      <c r="A64" s="142">
        <v>1670</v>
      </c>
      <c r="B64" s="142" t="s">
        <v>49</v>
      </c>
      <c r="C64" s="167">
        <v>0</v>
      </c>
    </row>
    <row r="65" spans="1:3" ht="12.6" thickTop="1" thickBot="1" x14ac:dyDescent="0.25">
      <c r="A65" s="142">
        <v>1675</v>
      </c>
      <c r="B65" s="142" t="s">
        <v>50</v>
      </c>
      <c r="C65" s="167">
        <v>0</v>
      </c>
    </row>
    <row r="66" spans="1:3" ht="12.6" thickTop="1" thickBot="1" x14ac:dyDescent="0.25">
      <c r="A66" s="142">
        <v>1680</v>
      </c>
      <c r="B66" s="142" t="s">
        <v>51</v>
      </c>
      <c r="C66" s="167">
        <v>0</v>
      </c>
    </row>
    <row r="67" spans="1:3" ht="12.6" thickTop="1" thickBot="1" x14ac:dyDescent="0.25">
      <c r="A67" s="142">
        <v>1685</v>
      </c>
      <c r="B67" s="142" t="s">
        <v>52</v>
      </c>
      <c r="C67" s="167">
        <v>0</v>
      </c>
    </row>
    <row r="68" spans="1:3" ht="12.6" thickTop="1" thickBot="1" x14ac:dyDescent="0.25">
      <c r="A68" s="142">
        <v>1690</v>
      </c>
      <c r="B68" s="203" t="s">
        <v>53</v>
      </c>
      <c r="C68" s="167">
        <f>SUM(C64:C67)</f>
        <v>0</v>
      </c>
    </row>
    <row r="69" spans="1:3" ht="13.5" customHeight="1" thickTop="1" thickBot="1" x14ac:dyDescent="0.25">
      <c r="A69" s="161"/>
      <c r="B69" s="161" t="s">
        <v>54</v>
      </c>
      <c r="C69" s="161"/>
    </row>
    <row r="70" spans="1:3" ht="12.6" thickTop="1" thickBot="1" x14ac:dyDescent="0.25">
      <c r="A70" s="142">
        <v>1700</v>
      </c>
      <c r="B70" s="142" t="s">
        <v>55</v>
      </c>
      <c r="C70" s="167">
        <v>0</v>
      </c>
    </row>
    <row r="71" spans="1:3" ht="14.4" customHeight="1" thickTop="1" thickBot="1" x14ac:dyDescent="0.25">
      <c r="A71" s="161"/>
      <c r="B71" s="161" t="s">
        <v>56</v>
      </c>
      <c r="C71" s="161"/>
    </row>
    <row r="72" spans="1:3" ht="12.6" thickTop="1" thickBot="1" x14ac:dyDescent="0.25">
      <c r="A72" s="142">
        <v>1750</v>
      </c>
      <c r="B72" s="142" t="s">
        <v>57</v>
      </c>
      <c r="C72" s="167">
        <v>0</v>
      </c>
    </row>
    <row r="73" spans="1:3" ht="12.6" thickTop="1" thickBot="1" x14ac:dyDescent="0.25">
      <c r="A73" s="142">
        <v>1755</v>
      </c>
      <c r="B73" s="142" t="s">
        <v>58</v>
      </c>
      <c r="C73" s="167">
        <v>0</v>
      </c>
    </row>
    <row r="74" spans="1:3" ht="12.6" thickTop="1" thickBot="1" x14ac:dyDescent="0.25">
      <c r="A74" s="142">
        <v>1760</v>
      </c>
      <c r="B74" s="142" t="s">
        <v>59</v>
      </c>
      <c r="C74" s="167">
        <v>0</v>
      </c>
    </row>
    <row r="75" spans="1:3" ht="12.6" thickTop="1" thickBot="1" x14ac:dyDescent="0.25">
      <c r="A75" s="142">
        <v>1765</v>
      </c>
      <c r="B75" s="203" t="s">
        <v>60</v>
      </c>
      <c r="C75" s="167">
        <f>SUM(C72:C74)</f>
        <v>0</v>
      </c>
    </row>
    <row r="76" spans="1:3" ht="13.5" customHeight="1" thickTop="1" thickBot="1" x14ac:dyDescent="0.25">
      <c r="A76" s="161"/>
      <c r="B76" s="161" t="s">
        <v>453</v>
      </c>
      <c r="C76" s="161"/>
    </row>
    <row r="77" spans="1:3" ht="12.6" thickTop="1" thickBot="1" x14ac:dyDescent="0.25">
      <c r="A77" s="142">
        <v>1780</v>
      </c>
      <c r="B77" s="142" t="s">
        <v>61</v>
      </c>
      <c r="C77" s="167">
        <v>0</v>
      </c>
    </row>
    <row r="78" spans="1:3" ht="12.6" thickTop="1" thickBot="1" x14ac:dyDescent="0.25">
      <c r="A78" s="142">
        <v>1790</v>
      </c>
      <c r="B78" s="142" t="s">
        <v>62</v>
      </c>
      <c r="C78" s="167">
        <v>0</v>
      </c>
    </row>
    <row r="79" spans="1:3" ht="12.6" thickTop="1" thickBot="1" x14ac:dyDescent="0.25">
      <c r="A79" s="142">
        <v>1860</v>
      </c>
      <c r="B79" s="142" t="s">
        <v>63</v>
      </c>
      <c r="C79" s="167">
        <v>0</v>
      </c>
    </row>
    <row r="80" spans="1:3" ht="12.6" thickTop="1" thickBot="1" x14ac:dyDescent="0.25">
      <c r="A80" s="142">
        <v>1870</v>
      </c>
      <c r="B80" s="142" t="s">
        <v>64</v>
      </c>
      <c r="C80" s="167">
        <v>0</v>
      </c>
    </row>
    <row r="81" spans="1:3" ht="12.6" thickTop="1" thickBot="1" x14ac:dyDescent="0.25">
      <c r="A81" s="142">
        <v>1880</v>
      </c>
      <c r="B81" s="142" t="s">
        <v>65</v>
      </c>
      <c r="C81" s="167">
        <v>0</v>
      </c>
    </row>
    <row r="82" spans="1:3" ht="12.6" thickTop="1" thickBot="1" x14ac:dyDescent="0.25">
      <c r="A82" s="142">
        <v>1890</v>
      </c>
      <c r="B82" s="142" t="s">
        <v>66</v>
      </c>
      <c r="C82" s="167">
        <v>0</v>
      </c>
    </row>
    <row r="83" spans="1:3" ht="12.6" thickTop="1" thickBot="1" x14ac:dyDescent="0.25">
      <c r="A83" s="142">
        <v>1940</v>
      </c>
      <c r="B83" s="142" t="s">
        <v>67</v>
      </c>
      <c r="C83" s="167">
        <v>0</v>
      </c>
    </row>
    <row r="84" spans="1:3" ht="12.6" thickTop="1" thickBot="1" x14ac:dyDescent="0.25">
      <c r="A84" s="142">
        <v>1945</v>
      </c>
      <c r="B84" s="203" t="s">
        <v>68</v>
      </c>
      <c r="C84" s="167">
        <f>SUM(C77:C83)</f>
        <v>0</v>
      </c>
    </row>
    <row r="85" spans="1:3" ht="13.5" customHeight="1" thickTop="1" thickBot="1" x14ac:dyDescent="0.25">
      <c r="A85" s="142"/>
      <c r="B85" s="161" t="s">
        <v>454</v>
      </c>
      <c r="C85" s="161"/>
    </row>
    <row r="86" spans="1:3" ht="12.6" thickTop="1" thickBot="1" x14ac:dyDescent="0.25">
      <c r="A86" s="142">
        <v>1960</v>
      </c>
      <c r="B86" s="142" t="s">
        <v>69</v>
      </c>
      <c r="C86" s="167">
        <v>0</v>
      </c>
    </row>
    <row r="87" spans="1:3" ht="12.6" thickTop="1" thickBot="1" x14ac:dyDescent="0.25">
      <c r="A87" s="142">
        <v>1970</v>
      </c>
      <c r="B87" s="142" t="s">
        <v>70</v>
      </c>
      <c r="C87" s="167">
        <v>0</v>
      </c>
    </row>
    <row r="88" spans="1:3" ht="12.6" thickTop="1" thickBot="1" x14ac:dyDescent="0.25">
      <c r="A88" s="142">
        <v>1980</v>
      </c>
      <c r="B88" s="142" t="s">
        <v>71</v>
      </c>
      <c r="C88" s="167">
        <v>0</v>
      </c>
    </row>
    <row r="89" spans="1:3" ht="12.6" thickTop="1" thickBot="1" x14ac:dyDescent="0.25">
      <c r="A89" s="142">
        <v>1990</v>
      </c>
      <c r="B89" s="142" t="s">
        <v>72</v>
      </c>
      <c r="C89" s="167">
        <v>0</v>
      </c>
    </row>
    <row r="90" spans="1:3" ht="12.6" thickTop="1" thickBot="1" x14ac:dyDescent="0.25">
      <c r="A90" s="142">
        <v>1995</v>
      </c>
      <c r="B90" s="203" t="s">
        <v>73</v>
      </c>
      <c r="C90" s="167">
        <f>SUM(C86:C89)</f>
        <v>0</v>
      </c>
    </row>
    <row r="91" spans="1:3" ht="12.6" thickTop="1" thickBot="1" x14ac:dyDescent="0.25">
      <c r="A91" s="142">
        <v>1999</v>
      </c>
      <c r="B91" s="142" t="s">
        <v>74</v>
      </c>
      <c r="C91" s="167">
        <v>0</v>
      </c>
    </row>
    <row r="92" spans="1:3" ht="12.6" thickTop="1" thickBot="1" x14ac:dyDescent="0.25">
      <c r="A92" s="142">
        <v>2000</v>
      </c>
      <c r="B92" s="203" t="s">
        <v>75</v>
      </c>
      <c r="C92" s="167">
        <f>C62+C68+C70+C75+C84+C90+C91</f>
        <v>0</v>
      </c>
    </row>
    <row r="93" spans="1:3" ht="13.2" thickTop="1" thickBot="1" x14ac:dyDescent="0.25">
      <c r="A93" s="142">
        <v>2010</v>
      </c>
      <c r="B93" s="144" t="s">
        <v>76</v>
      </c>
      <c r="C93" s="167">
        <f>C26+C31+C35+C45+C47+C54+C92</f>
        <v>0</v>
      </c>
    </row>
    <row r="94" spans="1:3" ht="14.25" customHeight="1" thickTop="1" thickBot="1" x14ac:dyDescent="0.25">
      <c r="A94" s="161"/>
      <c r="B94" s="215" t="s">
        <v>478</v>
      </c>
      <c r="C94" s="161"/>
    </row>
    <row r="95" spans="1:3" ht="14.4" customHeight="1" thickTop="1" thickBot="1" x14ac:dyDescent="0.25">
      <c r="A95" s="161"/>
      <c r="B95" s="161" t="s">
        <v>77</v>
      </c>
      <c r="C95" s="161"/>
    </row>
    <row r="96" spans="1:3" ht="12.6" thickTop="1" thickBot="1" x14ac:dyDescent="0.25">
      <c r="A96" s="142">
        <v>1040</v>
      </c>
      <c r="B96" s="142" t="s">
        <v>78</v>
      </c>
      <c r="C96" s="167">
        <v>0</v>
      </c>
    </row>
    <row r="97" spans="1:3" ht="12.6" thickTop="1" thickBot="1" x14ac:dyDescent="0.25">
      <c r="A97" s="142">
        <v>1041</v>
      </c>
      <c r="B97" s="142" t="s">
        <v>79</v>
      </c>
      <c r="C97" s="167">
        <v>0</v>
      </c>
    </row>
    <row r="98" spans="1:3" ht="12.6" thickTop="1" thickBot="1" x14ac:dyDescent="0.25">
      <c r="A98" s="142">
        <v>1045</v>
      </c>
      <c r="B98" s="142" t="s">
        <v>80</v>
      </c>
      <c r="C98" s="167">
        <v>0</v>
      </c>
    </row>
    <row r="99" spans="1:3" ht="12.6" thickTop="1" thickBot="1" x14ac:dyDescent="0.25">
      <c r="A99" s="142">
        <v>1046</v>
      </c>
      <c r="B99" s="142" t="s">
        <v>81</v>
      </c>
      <c r="C99" s="167">
        <v>0</v>
      </c>
    </row>
    <row r="100" spans="1:3" ht="12.6" thickTop="1" thickBot="1" x14ac:dyDescent="0.25">
      <c r="A100" s="142">
        <v>1047</v>
      </c>
      <c r="B100" s="142" t="s">
        <v>82</v>
      </c>
      <c r="C100" s="167">
        <v>0</v>
      </c>
    </row>
    <row r="101" spans="1:3" ht="12.6" thickTop="1" thickBot="1" x14ac:dyDescent="0.25">
      <c r="A101" s="142">
        <v>1050</v>
      </c>
      <c r="B101" s="142" t="s">
        <v>83</v>
      </c>
      <c r="C101" s="167">
        <v>0</v>
      </c>
    </row>
    <row r="102" spans="1:3" ht="12.6" thickTop="1" thickBot="1" x14ac:dyDescent="0.25">
      <c r="A102" s="142">
        <v>1051</v>
      </c>
      <c r="B102" s="142" t="s">
        <v>84</v>
      </c>
      <c r="C102" s="167">
        <v>0</v>
      </c>
    </row>
    <row r="103" spans="1:3" ht="12.6" thickTop="1" thickBot="1" x14ac:dyDescent="0.25">
      <c r="A103" s="142">
        <v>1055</v>
      </c>
      <c r="B103" s="142" t="s">
        <v>85</v>
      </c>
      <c r="C103" s="167">
        <v>0</v>
      </c>
    </row>
    <row r="104" spans="1:3" ht="12.6" thickTop="1" thickBot="1" x14ac:dyDescent="0.25">
      <c r="A104" s="142">
        <v>1060</v>
      </c>
      <c r="B104" s="142" t="s">
        <v>86</v>
      </c>
      <c r="C104" s="167">
        <v>0</v>
      </c>
    </row>
    <row r="105" spans="1:3" ht="24" thickTop="1" thickBot="1" x14ac:dyDescent="0.25">
      <c r="A105" s="142">
        <v>1061</v>
      </c>
      <c r="B105" s="142" t="s">
        <v>87</v>
      </c>
      <c r="C105" s="167">
        <v>0</v>
      </c>
    </row>
    <row r="106" spans="1:3" ht="12.6" thickTop="1" thickBot="1" x14ac:dyDescent="0.25">
      <c r="A106" s="142">
        <v>1062</v>
      </c>
      <c r="B106" s="142" t="s">
        <v>88</v>
      </c>
      <c r="C106" s="167">
        <v>0</v>
      </c>
    </row>
    <row r="107" spans="1:3" ht="24" thickTop="1" thickBot="1" x14ac:dyDescent="0.25">
      <c r="A107" s="142">
        <v>1065</v>
      </c>
      <c r="B107" s="142" t="s">
        <v>89</v>
      </c>
      <c r="C107" s="167">
        <v>0</v>
      </c>
    </row>
    <row r="108" spans="1:3" ht="12.6" thickTop="1" thickBot="1" x14ac:dyDescent="0.25">
      <c r="A108" s="142">
        <v>1075</v>
      </c>
      <c r="B108" s="203" t="s">
        <v>90</v>
      </c>
      <c r="C108" s="167">
        <f>SUM(C96:C107)</f>
        <v>0</v>
      </c>
    </row>
    <row r="109" spans="1:3" ht="14.4" customHeight="1" thickTop="1" thickBot="1" x14ac:dyDescent="0.25">
      <c r="A109" s="218" t="s">
        <v>91</v>
      </c>
      <c r="B109" s="218"/>
      <c r="C109" s="211"/>
    </row>
    <row r="110" spans="1:3" ht="14.25" customHeight="1" thickTop="1" thickBot="1" x14ac:dyDescent="0.25">
      <c r="A110" s="161"/>
      <c r="B110" s="161" t="s">
        <v>92</v>
      </c>
      <c r="C110" s="161"/>
    </row>
    <row r="111" spans="1:3" ht="12.6" thickTop="1" thickBot="1" x14ac:dyDescent="0.25">
      <c r="A111" s="142">
        <v>1080</v>
      </c>
      <c r="B111" s="142" t="s">
        <v>93</v>
      </c>
      <c r="C111" s="167">
        <v>0</v>
      </c>
    </row>
    <row r="112" spans="1:3" ht="12.6" thickTop="1" thickBot="1" x14ac:dyDescent="0.25">
      <c r="A112" s="142">
        <v>1081</v>
      </c>
      <c r="B112" s="142" t="s">
        <v>94</v>
      </c>
      <c r="C112" s="167">
        <v>0</v>
      </c>
    </row>
    <row r="113" spans="1:3" ht="12.6" thickTop="1" thickBot="1" x14ac:dyDescent="0.25">
      <c r="A113" s="142">
        <v>1082</v>
      </c>
      <c r="B113" s="142" t="s">
        <v>95</v>
      </c>
      <c r="C113" s="167">
        <v>0</v>
      </c>
    </row>
    <row r="114" spans="1:3" ht="12.6" thickTop="1" thickBot="1" x14ac:dyDescent="0.25">
      <c r="A114" s="142">
        <v>1083</v>
      </c>
      <c r="B114" s="142" t="s">
        <v>96</v>
      </c>
      <c r="C114" s="167">
        <v>0</v>
      </c>
    </row>
    <row r="115" spans="1:3" ht="12.6" thickTop="1" thickBot="1" x14ac:dyDescent="0.25">
      <c r="A115" s="142">
        <v>1084</v>
      </c>
      <c r="B115" s="142" t="s">
        <v>97</v>
      </c>
      <c r="C115" s="167">
        <v>0</v>
      </c>
    </row>
    <row r="116" spans="1:3" ht="12.6" thickTop="1" thickBot="1" x14ac:dyDescent="0.25">
      <c r="A116" s="142">
        <v>1085</v>
      </c>
      <c r="B116" s="142" t="s">
        <v>88</v>
      </c>
      <c r="C116" s="167">
        <v>0</v>
      </c>
    </row>
    <row r="117" spans="1:3" ht="12.6" thickTop="1" thickBot="1" x14ac:dyDescent="0.25">
      <c r="A117" s="142">
        <v>1086</v>
      </c>
      <c r="B117" s="142" t="s">
        <v>98</v>
      </c>
      <c r="C117" s="167">
        <v>0</v>
      </c>
    </row>
    <row r="118" spans="1:3" ht="12.6" thickTop="1" thickBot="1" x14ac:dyDescent="0.25">
      <c r="A118" s="142">
        <v>1091</v>
      </c>
      <c r="B118" s="203" t="s">
        <v>99</v>
      </c>
      <c r="C118" s="167">
        <f>SUM(C111:C117)</f>
        <v>0</v>
      </c>
    </row>
    <row r="119" spans="1:3" ht="12.6" thickTop="1" thickBot="1" x14ac:dyDescent="0.25">
      <c r="A119" s="142">
        <v>1092</v>
      </c>
      <c r="B119" s="142" t="s">
        <v>100</v>
      </c>
      <c r="C119" s="167">
        <f>C108+C118</f>
        <v>0</v>
      </c>
    </row>
    <row r="120" spans="1:3" ht="25.2" customHeight="1" thickTop="1" thickBot="1" x14ac:dyDescent="0.25">
      <c r="A120" s="161"/>
      <c r="B120" s="161" t="s">
        <v>479</v>
      </c>
      <c r="C120" s="161"/>
    </row>
    <row r="121" spans="1:3" ht="14.4" customHeight="1" thickTop="1" thickBot="1" x14ac:dyDescent="0.25">
      <c r="A121" s="161"/>
      <c r="B121" s="161" t="s">
        <v>101</v>
      </c>
      <c r="C121" s="161"/>
    </row>
    <row r="122" spans="1:3" ht="12.6" thickTop="1" thickBot="1" x14ac:dyDescent="0.25">
      <c r="A122" s="142">
        <v>1471</v>
      </c>
      <c r="B122" s="142" t="s">
        <v>102</v>
      </c>
      <c r="C122" s="167">
        <v>0</v>
      </c>
    </row>
    <row r="123" spans="1:3" ht="12.6" thickTop="1" thickBot="1" x14ac:dyDescent="0.25">
      <c r="A123" s="142">
        <v>1472</v>
      </c>
      <c r="B123" s="142" t="s">
        <v>103</v>
      </c>
      <c r="C123" s="167">
        <v>0</v>
      </c>
    </row>
    <row r="124" spans="1:3" ht="12.6" thickTop="1" thickBot="1" x14ac:dyDescent="0.25">
      <c r="A124" s="142">
        <v>1473</v>
      </c>
      <c r="B124" s="142" t="s">
        <v>104</v>
      </c>
      <c r="C124" s="167">
        <v>0</v>
      </c>
    </row>
    <row r="125" spans="1:3" ht="12.6" thickTop="1" thickBot="1" x14ac:dyDescent="0.25">
      <c r="A125" s="142">
        <v>1474</v>
      </c>
      <c r="B125" s="142" t="s">
        <v>105</v>
      </c>
      <c r="C125" s="167">
        <v>0</v>
      </c>
    </row>
    <row r="126" spans="1:3" ht="12.6" thickTop="1" thickBot="1" x14ac:dyDescent="0.25">
      <c r="A126" s="142">
        <v>1475</v>
      </c>
      <c r="B126" s="142" t="s">
        <v>106</v>
      </c>
      <c r="C126" s="167">
        <v>0</v>
      </c>
    </row>
    <row r="127" spans="1:3" ht="12.6" thickTop="1" thickBot="1" x14ac:dyDescent="0.25">
      <c r="A127" s="142">
        <v>1476</v>
      </c>
      <c r="B127" s="142" t="s">
        <v>107</v>
      </c>
      <c r="C127" s="167">
        <v>0</v>
      </c>
    </row>
    <row r="128" spans="1:3" ht="12.6" thickTop="1" thickBot="1" x14ac:dyDescent="0.25">
      <c r="A128" s="142">
        <v>1477</v>
      </c>
      <c r="B128" s="142" t="s">
        <v>108</v>
      </c>
      <c r="C128" s="167">
        <v>0</v>
      </c>
    </row>
    <row r="129" spans="1:4" ht="12.6" thickTop="1" thickBot="1" x14ac:dyDescent="0.25">
      <c r="A129" s="142">
        <v>1478</v>
      </c>
      <c r="B129" s="142" t="s">
        <v>109</v>
      </c>
      <c r="C129" s="167">
        <v>0</v>
      </c>
    </row>
    <row r="130" spans="1:4" ht="12.6" thickTop="1" thickBot="1" x14ac:dyDescent="0.25">
      <c r="A130" s="142">
        <v>1479</v>
      </c>
      <c r="B130" s="142" t="s">
        <v>110</v>
      </c>
      <c r="C130" s="167">
        <v>0</v>
      </c>
    </row>
    <row r="131" spans="1:4" ht="12.6" thickTop="1" thickBot="1" x14ac:dyDescent="0.25">
      <c r="A131" s="142">
        <v>1480</v>
      </c>
      <c r="B131" s="142" t="s">
        <v>111</v>
      </c>
      <c r="C131" s="167">
        <v>0</v>
      </c>
    </row>
    <row r="132" spans="1:4" ht="12.6" thickTop="1" thickBot="1" x14ac:dyDescent="0.25">
      <c r="A132" s="142">
        <v>1481</v>
      </c>
      <c r="B132" s="142" t="s">
        <v>112</v>
      </c>
      <c r="C132" s="167">
        <v>0</v>
      </c>
    </row>
    <row r="133" spans="1:4" ht="12.6" thickTop="1" thickBot="1" x14ac:dyDescent="0.25">
      <c r="A133" s="142">
        <v>1482</v>
      </c>
      <c r="B133" s="142" t="s">
        <v>113</v>
      </c>
      <c r="C133" s="167">
        <v>0</v>
      </c>
    </row>
    <row r="134" spans="1:4" ht="12.6" thickTop="1" thickBot="1" x14ac:dyDescent="0.25">
      <c r="A134" s="142">
        <v>1483</v>
      </c>
      <c r="B134" s="142" t="s">
        <v>114</v>
      </c>
      <c r="C134" s="167">
        <v>0</v>
      </c>
    </row>
    <row r="135" spans="1:4" ht="12.6" thickTop="1" thickBot="1" x14ac:dyDescent="0.25">
      <c r="A135" s="142">
        <v>1484</v>
      </c>
      <c r="B135" s="203" t="s">
        <v>115</v>
      </c>
      <c r="C135" s="167">
        <f>SUM(C122:C134)</f>
        <v>0</v>
      </c>
      <c r="D135" s="172">
        <f>C135-C37</f>
        <v>0</v>
      </c>
    </row>
    <row r="136" spans="1:4" ht="13.5" customHeight="1" thickTop="1" thickBot="1" x14ac:dyDescent="0.25">
      <c r="A136" s="161"/>
      <c r="B136" s="161" t="s">
        <v>116</v>
      </c>
      <c r="C136" s="161"/>
    </row>
    <row r="137" spans="1:4" ht="12.6" thickTop="1" thickBot="1" x14ac:dyDescent="0.25">
      <c r="A137" s="142">
        <v>1490</v>
      </c>
      <c r="B137" s="142" t="s">
        <v>117</v>
      </c>
      <c r="C137" s="167">
        <v>0</v>
      </c>
    </row>
    <row r="138" spans="1:4" ht="12.6" thickTop="1" thickBot="1" x14ac:dyDescent="0.25">
      <c r="A138" s="142">
        <v>1491</v>
      </c>
      <c r="B138" s="142" t="s">
        <v>118</v>
      </c>
      <c r="C138" s="167">
        <v>0</v>
      </c>
    </row>
    <row r="139" spans="1:4" ht="12.6" thickTop="1" thickBot="1" x14ac:dyDescent="0.25">
      <c r="A139" s="142">
        <v>1492</v>
      </c>
      <c r="B139" s="142" t="s">
        <v>119</v>
      </c>
      <c r="C139" s="167">
        <v>0</v>
      </c>
    </row>
    <row r="140" spans="1:4" ht="12.6" thickTop="1" thickBot="1" x14ac:dyDescent="0.25">
      <c r="A140" s="142">
        <v>1493</v>
      </c>
      <c r="B140" s="142" t="s">
        <v>120</v>
      </c>
      <c r="C140" s="167">
        <v>0</v>
      </c>
    </row>
    <row r="141" spans="1:4" ht="12.6" thickTop="1" thickBot="1" x14ac:dyDescent="0.25">
      <c r="A141" s="142">
        <v>1494</v>
      </c>
      <c r="B141" s="142" t="s">
        <v>121</v>
      </c>
      <c r="C141" s="167">
        <v>0</v>
      </c>
    </row>
    <row r="142" spans="1:4" ht="12.6" thickTop="1" thickBot="1" x14ac:dyDescent="0.25">
      <c r="A142" s="142">
        <v>1496</v>
      </c>
      <c r="B142" s="203" t="s">
        <v>349</v>
      </c>
      <c r="C142" s="167">
        <f>SUM(C137:C141)</f>
        <v>0</v>
      </c>
      <c r="D142" s="172">
        <f>C142-C135</f>
        <v>0</v>
      </c>
    </row>
    <row r="143" spans="1:4" ht="40.5" customHeight="1" thickTop="1" x14ac:dyDescent="0.2">
      <c r="A143" s="219" t="s">
        <v>347</v>
      </c>
      <c r="B143" s="219"/>
      <c r="C143" s="211"/>
    </row>
    <row r="151" spans="1:3" s="211" customFormat="1" x14ac:dyDescent="0.2">
      <c r="C151" s="172"/>
    </row>
    <row r="152" spans="1:3" x14ac:dyDescent="0.2">
      <c r="A152" s="172" t="s">
        <v>276</v>
      </c>
    </row>
  </sheetData>
  <mergeCells count="11">
    <mergeCell ref="A109:B109"/>
    <mergeCell ref="A143:B143"/>
    <mergeCell ref="A15:B15"/>
    <mergeCell ref="A1:C1"/>
    <mergeCell ref="A2:C2"/>
    <mergeCell ref="A4:C4"/>
    <mergeCell ref="A7:C7"/>
    <mergeCell ref="A5:C5"/>
    <mergeCell ref="A6:C6"/>
    <mergeCell ref="A8:C8"/>
    <mergeCell ref="A3:C3"/>
  </mergeCells>
  <pageMargins left="0.5" right="0.5" top="1" bottom="0.7"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FD90D-CC27-49D5-AACB-BE49F6B5E3C0}">
  <dimension ref="A1:D34"/>
  <sheetViews>
    <sheetView workbookViewId="0">
      <selection sqref="A1:C1"/>
    </sheetView>
  </sheetViews>
  <sheetFormatPr defaultColWidth="11.44140625" defaultRowHeight="11.4" x14ac:dyDescent="0.2"/>
  <cols>
    <col min="1" max="1" width="15.6640625" style="157" customWidth="1"/>
    <col min="2" max="2" width="65.6640625" style="157" customWidth="1"/>
    <col min="3" max="3" width="15.6640625" style="157" customWidth="1"/>
    <col min="4" max="16384" width="11.44140625" style="157"/>
  </cols>
  <sheetData>
    <row r="1" spans="1:4" ht="14.4" customHeight="1" x14ac:dyDescent="0.2">
      <c r="A1" s="220" t="s">
        <v>348</v>
      </c>
      <c r="B1" s="220"/>
      <c r="C1" s="220"/>
    </row>
    <row r="2" spans="1:4" ht="14.4" customHeight="1" x14ac:dyDescent="0.2">
      <c r="A2" s="220" t="str">
        <f>Schedule1!A2</f>
        <v>For Fiscal Year 2022-2023</v>
      </c>
      <c r="B2" s="220"/>
      <c r="C2" s="220"/>
    </row>
    <row r="3" spans="1:4" ht="14.4" customHeight="1" x14ac:dyDescent="0.2">
      <c r="A3" s="225" t="str">
        <f>Schedule1!A3</f>
        <v>INSTITUTION:</v>
      </c>
      <c r="B3" s="226"/>
      <c r="C3" s="226"/>
    </row>
    <row r="4" spans="1:4" ht="14.4" customHeight="1" x14ac:dyDescent="0.2">
      <c r="A4" s="156"/>
      <c r="B4" s="156"/>
      <c r="C4" s="156"/>
    </row>
    <row r="5" spans="1:4" ht="14.4" customHeight="1" x14ac:dyDescent="0.2">
      <c r="A5" s="223" t="s">
        <v>510</v>
      </c>
      <c r="B5" s="223"/>
      <c r="C5" s="223"/>
    </row>
    <row r="6" spans="1:4" ht="14.4" customHeight="1" thickBot="1" x14ac:dyDescent="0.25">
      <c r="A6" s="158" t="s">
        <v>276</v>
      </c>
      <c r="B6" s="158"/>
      <c r="C6" s="158"/>
      <c r="D6" s="5" t="s">
        <v>447</v>
      </c>
    </row>
    <row r="7" spans="1:4" ht="14.4" customHeight="1" thickTop="1" thickBot="1" x14ac:dyDescent="0.25">
      <c r="A7" s="150" t="s">
        <v>144</v>
      </c>
      <c r="B7" s="161" t="s">
        <v>154</v>
      </c>
      <c r="C7" s="166" t="s">
        <v>0</v>
      </c>
    </row>
    <row r="8" spans="1:4" ht="14.4" customHeight="1" thickTop="1" thickBot="1" x14ac:dyDescent="0.25">
      <c r="A8" s="142">
        <v>4450</v>
      </c>
      <c r="B8" s="142" t="s">
        <v>155</v>
      </c>
      <c r="C8" s="167"/>
    </row>
    <row r="9" spans="1:4" ht="14.4" customHeight="1" thickTop="1" thickBot="1" x14ac:dyDescent="0.25">
      <c r="A9" s="142">
        <v>4460</v>
      </c>
      <c r="B9" s="142" t="s">
        <v>156</v>
      </c>
      <c r="C9" s="167"/>
    </row>
    <row r="10" spans="1:4" ht="14.4" customHeight="1" thickTop="1" thickBot="1" x14ac:dyDescent="0.25">
      <c r="A10" s="142">
        <v>4470</v>
      </c>
      <c r="B10" s="142" t="s">
        <v>157</v>
      </c>
      <c r="C10" s="167"/>
    </row>
    <row r="11" spans="1:4" ht="14.4" customHeight="1" thickTop="1" thickBot="1" x14ac:dyDescent="0.25">
      <c r="A11" s="142">
        <v>4480</v>
      </c>
      <c r="B11" s="142" t="s">
        <v>158</v>
      </c>
      <c r="C11" s="167"/>
    </row>
    <row r="12" spans="1:4" ht="14.4" customHeight="1" thickTop="1" thickBot="1" x14ac:dyDescent="0.25">
      <c r="A12" s="142">
        <v>4490</v>
      </c>
      <c r="B12" s="142" t="s">
        <v>159</v>
      </c>
      <c r="C12" s="167"/>
    </row>
    <row r="13" spans="1:4" ht="14.4" customHeight="1" thickTop="1" thickBot="1" x14ac:dyDescent="0.25">
      <c r="A13" s="142">
        <v>4500</v>
      </c>
      <c r="B13" s="142" t="s">
        <v>160</v>
      </c>
      <c r="C13" s="167"/>
    </row>
    <row r="14" spans="1:4" ht="14.4" customHeight="1" thickTop="1" thickBot="1" x14ac:dyDescent="0.25">
      <c r="A14" s="142">
        <v>4501</v>
      </c>
      <c r="B14" s="142" t="s">
        <v>426</v>
      </c>
      <c r="C14" s="167">
        <f>SUM(C8:C13)</f>
        <v>0</v>
      </c>
    </row>
    <row r="15" spans="1:4" ht="14.4" customHeight="1" thickTop="1" thickBot="1" x14ac:dyDescent="0.25">
      <c r="A15" s="150" t="s">
        <v>276</v>
      </c>
      <c r="B15" s="161" t="s">
        <v>161</v>
      </c>
      <c r="C15" s="166" t="s">
        <v>276</v>
      </c>
    </row>
    <row r="16" spans="1:4" ht="14.4" customHeight="1" thickTop="1" thickBot="1" x14ac:dyDescent="0.25">
      <c r="A16" s="142">
        <v>4550</v>
      </c>
      <c r="B16" s="142" t="s">
        <v>162</v>
      </c>
      <c r="C16" s="167"/>
    </row>
    <row r="17" spans="1:4" ht="14.4" customHeight="1" thickTop="1" thickBot="1" x14ac:dyDescent="0.25">
      <c r="A17" s="142">
        <v>4560</v>
      </c>
      <c r="B17" s="142" t="s">
        <v>163</v>
      </c>
      <c r="C17" s="167"/>
    </row>
    <row r="18" spans="1:4" ht="14.4" customHeight="1" thickTop="1" thickBot="1" x14ac:dyDescent="0.25">
      <c r="A18" s="142">
        <v>4570</v>
      </c>
      <c r="B18" s="142" t="s">
        <v>164</v>
      </c>
      <c r="C18" s="167"/>
    </row>
    <row r="19" spans="1:4" ht="14.4" customHeight="1" thickTop="1" thickBot="1" x14ac:dyDescent="0.25">
      <c r="A19" s="142">
        <v>4580</v>
      </c>
      <c r="B19" s="142" t="s">
        <v>165</v>
      </c>
      <c r="C19" s="167"/>
    </row>
    <row r="20" spans="1:4" ht="14.4" customHeight="1" thickTop="1" thickBot="1" x14ac:dyDescent="0.25">
      <c r="A20" s="142">
        <v>4590</v>
      </c>
      <c r="B20" s="142" t="s">
        <v>166</v>
      </c>
      <c r="C20" s="167"/>
    </row>
    <row r="21" spans="1:4" ht="14.4" customHeight="1" thickTop="1" thickBot="1" x14ac:dyDescent="0.25">
      <c r="A21" s="142">
        <v>4600</v>
      </c>
      <c r="B21" s="142" t="s">
        <v>167</v>
      </c>
      <c r="C21" s="167"/>
    </row>
    <row r="22" spans="1:4" ht="14.4" customHeight="1" thickTop="1" thickBot="1" x14ac:dyDescent="0.25">
      <c r="A22" s="142">
        <v>4610</v>
      </c>
      <c r="B22" s="142" t="s">
        <v>168</v>
      </c>
      <c r="C22" s="167"/>
    </row>
    <row r="23" spans="1:4" ht="14.4" customHeight="1" thickTop="1" thickBot="1" x14ac:dyDescent="0.25">
      <c r="A23" s="142">
        <v>4620</v>
      </c>
      <c r="B23" s="142" t="s">
        <v>169</v>
      </c>
      <c r="C23" s="167"/>
    </row>
    <row r="24" spans="1:4" ht="14.4" customHeight="1" thickTop="1" thickBot="1" x14ac:dyDescent="0.25">
      <c r="A24" s="142">
        <v>4630</v>
      </c>
      <c r="B24" s="142" t="s">
        <v>170</v>
      </c>
      <c r="C24" s="167"/>
    </row>
    <row r="25" spans="1:4" ht="14.4" customHeight="1" thickTop="1" thickBot="1" x14ac:dyDescent="0.25">
      <c r="A25" s="142">
        <v>4640</v>
      </c>
      <c r="B25" s="142" t="s">
        <v>171</v>
      </c>
      <c r="C25" s="167"/>
    </row>
    <row r="26" spans="1:4" ht="14.4" customHeight="1" thickTop="1" thickBot="1" x14ac:dyDescent="0.25">
      <c r="A26" s="142">
        <v>4650</v>
      </c>
      <c r="B26" s="142" t="s">
        <v>172</v>
      </c>
      <c r="C26" s="167"/>
    </row>
    <row r="27" spans="1:4" ht="14.4" customHeight="1" thickTop="1" thickBot="1" x14ac:dyDescent="0.25">
      <c r="A27" s="142">
        <v>4660</v>
      </c>
      <c r="B27" s="142" t="s">
        <v>427</v>
      </c>
      <c r="C27" s="167">
        <f>SUM(C16:C26)</f>
        <v>0</v>
      </c>
      <c r="D27" s="172">
        <f>C14-C27</f>
        <v>0</v>
      </c>
    </row>
    <row r="28" spans="1:4" ht="14.4" customHeight="1" thickTop="1" thickBot="1" x14ac:dyDescent="0.25">
      <c r="A28" s="150"/>
      <c r="B28" s="161" t="s">
        <v>173</v>
      </c>
      <c r="C28" s="166"/>
    </row>
    <row r="29" spans="1:4" ht="14.4" customHeight="1" thickTop="1" thickBot="1" x14ac:dyDescent="0.25">
      <c r="A29" s="142">
        <v>4670</v>
      </c>
      <c r="B29" s="142" t="s">
        <v>174</v>
      </c>
      <c r="C29" s="167"/>
    </row>
    <row r="30" spans="1:4" ht="14.4" customHeight="1" thickTop="1" thickBot="1" x14ac:dyDescent="0.25">
      <c r="A30" s="142">
        <v>4680</v>
      </c>
      <c r="B30" s="142" t="s">
        <v>175</v>
      </c>
      <c r="C30" s="167"/>
    </row>
    <row r="31" spans="1:4" ht="14.4" customHeight="1" thickTop="1" thickBot="1" x14ac:dyDescent="0.25">
      <c r="A31" s="142">
        <v>4690</v>
      </c>
      <c r="B31" s="142" t="s">
        <v>176</v>
      </c>
      <c r="C31" s="167"/>
    </row>
    <row r="32" spans="1:4" ht="14.4" customHeight="1" thickTop="1" thickBot="1" x14ac:dyDescent="0.25">
      <c r="A32" s="142">
        <v>4700</v>
      </c>
      <c r="B32" s="142" t="s">
        <v>428</v>
      </c>
      <c r="C32" s="167">
        <f>SUM(C29:C31)</f>
        <v>0</v>
      </c>
    </row>
    <row r="33" spans="1:3" ht="25.2" thickTop="1" thickBot="1" x14ac:dyDescent="0.25">
      <c r="A33" s="142">
        <v>4701</v>
      </c>
      <c r="B33" s="142" t="s">
        <v>429</v>
      </c>
      <c r="C33" s="167">
        <f>C27+C32</f>
        <v>0</v>
      </c>
    </row>
    <row r="34" spans="1:3" ht="14.4" customHeight="1" thickTop="1" x14ac:dyDescent="0.2">
      <c r="A34" s="234" t="s">
        <v>434</v>
      </c>
      <c r="B34" s="235"/>
      <c r="C34" s="235"/>
    </row>
  </sheetData>
  <mergeCells count="5">
    <mergeCell ref="A1:C1"/>
    <mergeCell ref="A2:C2"/>
    <mergeCell ref="A5:C5"/>
    <mergeCell ref="A34:C34"/>
    <mergeCell ref="A3:C3"/>
  </mergeCells>
  <pageMargins left="0.5" right="0.5" top="1"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88BE-0445-40D5-A149-4589639235FD}">
  <dimension ref="A1:C16"/>
  <sheetViews>
    <sheetView workbookViewId="0">
      <selection sqref="A1:C1"/>
    </sheetView>
  </sheetViews>
  <sheetFormatPr defaultColWidth="11.44140625" defaultRowHeight="11.4" x14ac:dyDescent="0.2"/>
  <cols>
    <col min="1" max="1" width="10.6640625" style="181" customWidth="1"/>
    <col min="2" max="2" width="66.6640625" style="181" customWidth="1"/>
    <col min="3" max="3" width="14.6640625" style="181" customWidth="1"/>
    <col min="4" max="16384" width="11.44140625" style="181"/>
  </cols>
  <sheetData>
    <row r="1" spans="1:3" ht="14.4" customHeight="1" x14ac:dyDescent="0.2">
      <c r="A1" s="220" t="s">
        <v>348</v>
      </c>
      <c r="B1" s="226"/>
      <c r="C1" s="226"/>
    </row>
    <row r="2" spans="1:3" ht="14.4" customHeight="1" x14ac:dyDescent="0.2">
      <c r="A2" s="220" t="str">
        <f>Schedule1!A2</f>
        <v>For Fiscal Year 2022-2023</v>
      </c>
      <c r="B2" s="226"/>
      <c r="C2" s="226"/>
    </row>
    <row r="3" spans="1:3" ht="14.4" customHeight="1" x14ac:dyDescent="0.2">
      <c r="A3" s="225" t="str">
        <f>Schedule1!A3</f>
        <v>INSTITUTION:</v>
      </c>
      <c r="B3" s="226"/>
      <c r="C3" s="226"/>
    </row>
    <row r="4" spans="1:3" ht="14.4" customHeight="1" x14ac:dyDescent="0.2">
      <c r="A4" s="155"/>
      <c r="B4" s="182"/>
      <c r="C4" s="182"/>
    </row>
    <row r="5" spans="1:3" ht="25.5" customHeight="1" x14ac:dyDescent="0.2">
      <c r="A5" s="223" t="s">
        <v>421</v>
      </c>
      <c r="B5" s="236"/>
      <c r="C5" s="236"/>
    </row>
    <row r="6" spans="1:3" ht="14.4" customHeight="1" thickBot="1" x14ac:dyDescent="0.25">
      <c r="A6" s="225" t="s">
        <v>276</v>
      </c>
      <c r="B6" s="226"/>
      <c r="C6" s="226"/>
    </row>
    <row r="7" spans="1:3" ht="14.4" customHeight="1" thickTop="1" thickBot="1" x14ac:dyDescent="0.25">
      <c r="A7" s="150" t="s">
        <v>144</v>
      </c>
      <c r="B7" s="161" t="s">
        <v>432</v>
      </c>
      <c r="C7" s="166" t="s">
        <v>355</v>
      </c>
    </row>
    <row r="8" spans="1:3" ht="14.4" customHeight="1" thickTop="1" thickBot="1" x14ac:dyDescent="0.25">
      <c r="A8" s="142">
        <v>4705</v>
      </c>
      <c r="B8" s="142" t="s">
        <v>149</v>
      </c>
      <c r="C8" s="167"/>
    </row>
    <row r="9" spans="1:3" ht="14.4" customHeight="1" thickTop="1" thickBot="1" x14ac:dyDescent="0.25">
      <c r="A9" s="150"/>
      <c r="B9" s="161" t="s">
        <v>360</v>
      </c>
      <c r="C9" s="166"/>
    </row>
    <row r="10" spans="1:3" ht="14.4" customHeight="1" thickTop="1" thickBot="1" x14ac:dyDescent="0.25">
      <c r="A10" s="142">
        <v>4710</v>
      </c>
      <c r="B10" s="142" t="s">
        <v>150</v>
      </c>
      <c r="C10" s="167"/>
    </row>
    <row r="11" spans="1:3" ht="14.4" customHeight="1" thickTop="1" thickBot="1" x14ac:dyDescent="0.25">
      <c r="A11" s="150"/>
      <c r="B11" s="161" t="s">
        <v>433</v>
      </c>
      <c r="C11" s="166"/>
    </row>
    <row r="12" spans="1:3" ht="14.4" customHeight="1" thickTop="1" thickBot="1" x14ac:dyDescent="0.25">
      <c r="A12" s="142">
        <v>4720</v>
      </c>
      <c r="B12" s="142" t="s">
        <v>151</v>
      </c>
      <c r="C12" s="167"/>
    </row>
    <row r="13" spans="1:3" ht="14.4" customHeight="1" thickTop="1" thickBot="1" x14ac:dyDescent="0.25">
      <c r="A13" s="142">
        <v>4725</v>
      </c>
      <c r="B13" s="142" t="s">
        <v>152</v>
      </c>
      <c r="C13" s="167"/>
    </row>
    <row r="14" spans="1:3" ht="14.4" customHeight="1" thickTop="1" thickBot="1" x14ac:dyDescent="0.25">
      <c r="A14" s="142">
        <v>4730</v>
      </c>
      <c r="B14" s="142" t="s">
        <v>153</v>
      </c>
      <c r="C14" s="167"/>
    </row>
    <row r="15" spans="1:3" ht="14.4" customHeight="1" thickTop="1" thickBot="1" x14ac:dyDescent="0.25">
      <c r="A15" s="142">
        <v>4740</v>
      </c>
      <c r="B15" s="142" t="s">
        <v>361</v>
      </c>
      <c r="C15" s="167">
        <f>SUM(C12:C14)</f>
        <v>0</v>
      </c>
    </row>
    <row r="16" spans="1:3" ht="14.25" customHeight="1" thickTop="1" x14ac:dyDescent="0.2">
      <c r="A16" s="234" t="s">
        <v>459</v>
      </c>
      <c r="B16" s="235"/>
      <c r="C16" s="235"/>
    </row>
  </sheetData>
  <mergeCells count="6">
    <mergeCell ref="A1:C1"/>
    <mergeCell ref="A2:C2"/>
    <mergeCell ref="A5:C5"/>
    <mergeCell ref="A6:C6"/>
    <mergeCell ref="A16:C16"/>
    <mergeCell ref="A3:C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0B9F5-259F-41AF-9B55-108731C345A3}">
  <dimension ref="A1:AE31"/>
  <sheetViews>
    <sheetView workbookViewId="0">
      <selection sqref="A1:I1"/>
    </sheetView>
  </sheetViews>
  <sheetFormatPr defaultColWidth="11.44140625" defaultRowHeight="13.2" x14ac:dyDescent="0.25"/>
  <cols>
    <col min="1" max="1" width="10.6640625" customWidth="1"/>
    <col min="2" max="2" width="7.33203125" bestFit="1" customWidth="1"/>
    <col min="3" max="3" width="12.6640625" customWidth="1"/>
    <col min="4" max="4" width="11.5546875" customWidth="1"/>
    <col min="5" max="5" width="8.44140625" bestFit="1" customWidth="1"/>
    <col min="6" max="6" width="9" customWidth="1"/>
    <col min="7" max="7" width="11.6640625" customWidth="1"/>
    <col min="8" max="9" width="12.6640625" customWidth="1"/>
    <col min="14" max="14" width="15.88671875" customWidth="1"/>
    <col min="21" max="21" width="15.88671875" customWidth="1"/>
    <col min="25" max="25" width="15.33203125" customWidth="1"/>
    <col min="28" max="28" width="15.109375" customWidth="1"/>
  </cols>
  <sheetData>
    <row r="1" spans="1:9" s="181" customFormat="1" ht="14.4" customHeight="1" x14ac:dyDescent="0.2">
      <c r="A1" s="227" t="s">
        <v>348</v>
      </c>
      <c r="B1" s="227"/>
      <c r="C1" s="227"/>
      <c r="D1" s="227"/>
      <c r="E1" s="227"/>
      <c r="F1" s="227"/>
      <c r="G1" s="227"/>
      <c r="H1" s="227"/>
      <c r="I1" s="227"/>
    </row>
    <row r="2" spans="1:9" s="181" customFormat="1" ht="14.4" customHeight="1" x14ac:dyDescent="0.2">
      <c r="A2" s="227" t="str">
        <f>Schedule1!A2</f>
        <v>For Fiscal Year 2022-2023</v>
      </c>
      <c r="B2" s="227"/>
      <c r="C2" s="227"/>
      <c r="D2" s="227"/>
      <c r="E2" s="227"/>
      <c r="F2" s="227"/>
      <c r="G2" s="227"/>
      <c r="H2" s="227"/>
      <c r="I2" s="227"/>
    </row>
    <row r="3" spans="1:9" s="181" customFormat="1" ht="14.4" customHeight="1" x14ac:dyDescent="0.2">
      <c r="A3" s="225" t="str">
        <f>Schedule1!A3</f>
        <v>INSTITUTION:</v>
      </c>
      <c r="B3" s="226"/>
      <c r="C3" s="226"/>
      <c r="D3" s="227"/>
      <c r="E3" s="248"/>
      <c r="F3" s="248"/>
      <c r="G3" s="248"/>
      <c r="H3" s="227" t="s">
        <v>276</v>
      </c>
      <c r="I3" s="248"/>
    </row>
    <row r="4" spans="1:9" s="181" customFormat="1" ht="14.4" customHeight="1" x14ac:dyDescent="0.2">
      <c r="A4" s="180"/>
      <c r="C4" s="140"/>
      <c r="D4" s="184"/>
      <c r="E4" s="140"/>
      <c r="F4" s="140"/>
      <c r="G4" s="140"/>
      <c r="H4" s="140"/>
      <c r="I4" s="187"/>
    </row>
    <row r="5" spans="1:9" ht="14.4" customHeight="1" x14ac:dyDescent="0.25">
      <c r="A5" s="244" t="s">
        <v>511</v>
      </c>
      <c r="B5" s="245"/>
      <c r="C5" s="245"/>
      <c r="D5" s="245"/>
      <c r="E5" s="245"/>
      <c r="F5" s="245"/>
      <c r="G5" s="245"/>
      <c r="H5" s="245"/>
      <c r="I5" s="245"/>
    </row>
    <row r="6" spans="1:9" s="185" customFormat="1" ht="14.4" customHeight="1" thickBot="1" x14ac:dyDescent="0.3">
      <c r="A6" s="188" t="s">
        <v>276</v>
      </c>
      <c r="B6" s="189"/>
      <c r="C6" s="140"/>
      <c r="D6" s="140"/>
      <c r="E6" s="140"/>
      <c r="F6" s="140"/>
      <c r="G6" s="140"/>
      <c r="H6" s="140"/>
      <c r="I6" s="140"/>
    </row>
    <row r="7" spans="1:9" ht="45" customHeight="1" thickTop="1" thickBot="1" x14ac:dyDescent="0.3">
      <c r="A7" s="242" t="s">
        <v>131</v>
      </c>
      <c r="B7" s="239" t="s">
        <v>132</v>
      </c>
      <c r="C7" s="240"/>
      <c r="D7" s="246" t="s">
        <v>133</v>
      </c>
      <c r="E7" s="239" t="s">
        <v>134</v>
      </c>
      <c r="F7" s="241"/>
      <c r="G7" s="240"/>
      <c r="H7" s="191" t="s">
        <v>135</v>
      </c>
      <c r="I7" s="242" t="s">
        <v>136</v>
      </c>
    </row>
    <row r="8" spans="1:9" ht="21.6" thickTop="1" thickBot="1" x14ac:dyDescent="0.3">
      <c r="A8" s="243"/>
      <c r="B8" s="191" t="s">
        <v>137</v>
      </c>
      <c r="C8" s="191" t="s">
        <v>138</v>
      </c>
      <c r="D8" s="247"/>
      <c r="E8" s="191" t="s">
        <v>139</v>
      </c>
      <c r="F8" s="191" t="s">
        <v>467</v>
      </c>
      <c r="G8" s="191" t="s">
        <v>138</v>
      </c>
      <c r="H8" s="191" t="s">
        <v>138</v>
      </c>
      <c r="I8" s="243"/>
    </row>
    <row r="9" spans="1:9" ht="21.6" thickTop="1" thickBot="1" x14ac:dyDescent="0.3">
      <c r="A9" s="192" t="s">
        <v>140</v>
      </c>
      <c r="B9" s="197"/>
      <c r="C9" s="167"/>
      <c r="D9" s="192" t="s">
        <v>141</v>
      </c>
      <c r="E9" s="197"/>
      <c r="F9" s="197"/>
      <c r="G9" s="167"/>
      <c r="H9" s="167"/>
      <c r="I9" s="167">
        <f>C9+G9+H9</f>
        <v>0</v>
      </c>
    </row>
    <row r="10" spans="1:9" ht="21.6" thickTop="1" thickBot="1" x14ac:dyDescent="0.3">
      <c r="A10" s="192" t="s">
        <v>465</v>
      </c>
      <c r="B10" s="197"/>
      <c r="C10" s="167"/>
      <c r="D10" s="192" t="s">
        <v>142</v>
      </c>
      <c r="E10" s="197"/>
      <c r="F10" s="197"/>
      <c r="G10" s="167"/>
      <c r="H10" s="167"/>
      <c r="I10" s="167">
        <f>C10+G10+H10</f>
        <v>0</v>
      </c>
    </row>
    <row r="11" spans="1:9" ht="14.4" thickTop="1" thickBot="1" x14ac:dyDescent="0.3">
      <c r="A11" s="193" t="s">
        <v>466</v>
      </c>
      <c r="B11" s="197"/>
      <c r="C11" s="167"/>
      <c r="D11" s="192" t="s">
        <v>121</v>
      </c>
      <c r="E11" s="197"/>
      <c r="F11" s="197"/>
      <c r="G11" s="167"/>
      <c r="H11" s="167"/>
      <c r="I11" s="167">
        <f>C11+G11+H11</f>
        <v>0</v>
      </c>
    </row>
    <row r="12" spans="1:9" ht="14.4" thickTop="1" thickBot="1" x14ac:dyDescent="0.3">
      <c r="A12" s="192" t="s">
        <v>143</v>
      </c>
      <c r="B12" s="197">
        <f>SUM(B9:B11)</f>
        <v>0</v>
      </c>
      <c r="C12" s="167">
        <f>SUM(C9:C11)</f>
        <v>0</v>
      </c>
      <c r="D12" s="142"/>
      <c r="E12" s="197">
        <f>SUM(E9:E11)</f>
        <v>0</v>
      </c>
      <c r="F12" s="197">
        <f>SUM(F9:F11)</f>
        <v>0</v>
      </c>
      <c r="G12" s="167">
        <f>SUM(G9:G11)</f>
        <v>0</v>
      </c>
      <c r="H12" s="167">
        <f>SUM(H9:H11)</f>
        <v>0</v>
      </c>
      <c r="I12" s="167">
        <f t="shared" ref="I12" si="0">SUM(I9:I11)</f>
        <v>0</v>
      </c>
    </row>
    <row r="13" spans="1:9" ht="13.8" thickTop="1" x14ac:dyDescent="0.25"/>
    <row r="26" spans="1:31" s="213" customFormat="1" x14ac:dyDescent="0.25"/>
    <row r="28" spans="1:31" ht="13.8" thickBot="1" x14ac:dyDescent="0.3">
      <c r="A28" s="212" t="s">
        <v>501</v>
      </c>
      <c r="B28" s="211"/>
    </row>
    <row r="29" spans="1:31" ht="27.75" customHeight="1" thickTop="1" thickBot="1" x14ac:dyDescent="0.3">
      <c r="A29" s="239" t="s">
        <v>516</v>
      </c>
      <c r="B29" s="240"/>
      <c r="C29" s="239" t="s">
        <v>517</v>
      </c>
      <c r="D29" s="241"/>
      <c r="E29" s="240"/>
      <c r="F29" s="191" t="s">
        <v>518</v>
      </c>
      <c r="G29" s="242" t="s">
        <v>136</v>
      </c>
      <c r="H29" s="239" t="s">
        <v>519</v>
      </c>
      <c r="I29" s="240"/>
      <c r="J29" s="239" t="s">
        <v>520</v>
      </c>
      <c r="K29" s="241"/>
      <c r="L29" s="240"/>
      <c r="M29" s="191" t="s">
        <v>522</v>
      </c>
      <c r="N29" s="242" t="s">
        <v>136</v>
      </c>
      <c r="O29" s="239" t="s">
        <v>523</v>
      </c>
      <c r="P29" s="240"/>
      <c r="Q29" s="239" t="s">
        <v>524</v>
      </c>
      <c r="R29" s="241"/>
      <c r="S29" s="240"/>
      <c r="T29" s="191" t="s">
        <v>521</v>
      </c>
      <c r="U29" s="242" t="s">
        <v>136</v>
      </c>
      <c r="V29" s="239" t="s">
        <v>525</v>
      </c>
      <c r="W29" s="240"/>
      <c r="X29" s="239" t="s">
        <v>526</v>
      </c>
      <c r="Y29" s="241"/>
      <c r="Z29" s="240"/>
      <c r="AA29" s="191" t="s">
        <v>527</v>
      </c>
      <c r="AB29" s="242" t="s">
        <v>136</v>
      </c>
    </row>
    <row r="30" spans="1:31" ht="34.799999999999997" customHeight="1" thickTop="1" thickBot="1" x14ac:dyDescent="0.3">
      <c r="A30" s="191" t="s">
        <v>137</v>
      </c>
      <c r="B30" s="191" t="s">
        <v>138</v>
      </c>
      <c r="C30" s="191" t="s">
        <v>139</v>
      </c>
      <c r="D30" s="191" t="s">
        <v>467</v>
      </c>
      <c r="E30" s="191" t="s">
        <v>138</v>
      </c>
      <c r="F30" s="191" t="s">
        <v>138</v>
      </c>
      <c r="G30" s="243"/>
      <c r="H30" s="191" t="s">
        <v>137</v>
      </c>
      <c r="I30" s="191" t="s">
        <v>138</v>
      </c>
      <c r="J30" s="191" t="s">
        <v>139</v>
      </c>
      <c r="K30" s="191" t="s">
        <v>467</v>
      </c>
      <c r="L30" s="191" t="s">
        <v>138</v>
      </c>
      <c r="M30" s="191" t="s">
        <v>138</v>
      </c>
      <c r="N30" s="243"/>
      <c r="O30" s="191" t="s">
        <v>137</v>
      </c>
      <c r="P30" s="191" t="s">
        <v>138</v>
      </c>
      <c r="Q30" s="191" t="s">
        <v>139</v>
      </c>
      <c r="R30" s="191" t="s">
        <v>467</v>
      </c>
      <c r="S30" s="191" t="s">
        <v>138</v>
      </c>
      <c r="T30" s="191" t="s">
        <v>138</v>
      </c>
      <c r="U30" s="243"/>
      <c r="V30" s="191" t="s">
        <v>137</v>
      </c>
      <c r="W30" s="191" t="s">
        <v>138</v>
      </c>
      <c r="X30" s="191" t="s">
        <v>139</v>
      </c>
      <c r="Y30" s="191" t="s">
        <v>467</v>
      </c>
      <c r="Z30" s="191" t="s">
        <v>138</v>
      </c>
      <c r="AA30" s="191" t="s">
        <v>138</v>
      </c>
      <c r="AB30" s="243"/>
    </row>
    <row r="31" spans="1:31" ht="13.8" thickTop="1" x14ac:dyDescent="0.25">
      <c r="A31" s="216">
        <f t="shared" ref="A31:B31" si="1">B9</f>
        <v>0</v>
      </c>
      <c r="B31" s="216">
        <f t="shared" si="1"/>
        <v>0</v>
      </c>
      <c r="C31" s="216">
        <f t="shared" ref="C31:E31" si="2">E9</f>
        <v>0</v>
      </c>
      <c r="D31" s="216">
        <f t="shared" si="2"/>
        <v>0</v>
      </c>
      <c r="E31" s="216">
        <f t="shared" si="2"/>
        <v>0</v>
      </c>
      <c r="F31" s="216">
        <f>H9</f>
        <v>0</v>
      </c>
      <c r="G31" s="216">
        <f>I9</f>
        <v>0</v>
      </c>
      <c r="H31" s="216">
        <f t="shared" ref="H31:I31" si="3">B10</f>
        <v>0</v>
      </c>
      <c r="I31" s="216">
        <f t="shared" si="3"/>
        <v>0</v>
      </c>
      <c r="J31" s="216">
        <f t="shared" ref="J31:L31" si="4">E10</f>
        <v>0</v>
      </c>
      <c r="K31" s="216">
        <f t="shared" si="4"/>
        <v>0</v>
      </c>
      <c r="L31" s="216">
        <f t="shared" si="4"/>
        <v>0</v>
      </c>
      <c r="M31" s="216">
        <f>H10</f>
        <v>0</v>
      </c>
      <c r="N31" s="216">
        <f>I10</f>
        <v>0</v>
      </c>
      <c r="O31" s="216">
        <f t="shared" ref="O31:P31" si="5">B11</f>
        <v>0</v>
      </c>
      <c r="P31" s="216">
        <f t="shared" si="5"/>
        <v>0</v>
      </c>
      <c r="Q31" s="216">
        <f t="shared" ref="Q31:S31" si="6">E11</f>
        <v>0</v>
      </c>
      <c r="R31" s="216">
        <f t="shared" si="6"/>
        <v>0</v>
      </c>
      <c r="S31" s="216">
        <f t="shared" si="6"/>
        <v>0</v>
      </c>
      <c r="T31" s="216">
        <f>H11</f>
        <v>0</v>
      </c>
      <c r="U31" s="216">
        <f>I11</f>
        <v>0</v>
      </c>
      <c r="V31" s="216">
        <f t="shared" ref="V31:W31" si="7">B12</f>
        <v>0</v>
      </c>
      <c r="W31" s="216">
        <f t="shared" si="7"/>
        <v>0</v>
      </c>
      <c r="X31" s="216">
        <f t="shared" ref="X31:AB31" si="8">E12</f>
        <v>0</v>
      </c>
      <c r="Y31" s="216">
        <f t="shared" si="8"/>
        <v>0</v>
      </c>
      <c r="Z31" s="216">
        <f t="shared" si="8"/>
        <v>0</v>
      </c>
      <c r="AA31" s="216">
        <f t="shared" si="8"/>
        <v>0</v>
      </c>
      <c r="AB31" s="216">
        <f t="shared" si="8"/>
        <v>0</v>
      </c>
      <c r="AC31" s="216"/>
      <c r="AD31" s="216"/>
      <c r="AE31" s="216"/>
    </row>
  </sheetData>
  <mergeCells count="23">
    <mergeCell ref="A5:I5"/>
    <mergeCell ref="I7:I8"/>
    <mergeCell ref="D7:D8"/>
    <mergeCell ref="A7:A8"/>
    <mergeCell ref="A1:I1"/>
    <mergeCell ref="A2:I2"/>
    <mergeCell ref="A3:C3"/>
    <mergeCell ref="D3:G3"/>
    <mergeCell ref="H3:I3"/>
    <mergeCell ref="A29:B29"/>
    <mergeCell ref="C29:E29"/>
    <mergeCell ref="H29:I29"/>
    <mergeCell ref="B7:C7"/>
    <mergeCell ref="E7:G7"/>
    <mergeCell ref="G29:G30"/>
    <mergeCell ref="V29:W29"/>
    <mergeCell ref="X29:Z29"/>
    <mergeCell ref="AB29:AB30"/>
    <mergeCell ref="J29:L29"/>
    <mergeCell ref="O29:P29"/>
    <mergeCell ref="Q29:S29"/>
    <mergeCell ref="U29:U30"/>
    <mergeCell ref="N29:N30"/>
  </mergeCells>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769BA-47AF-48D5-9C99-ACC2D9B07BC7}">
  <dimension ref="A1:G36"/>
  <sheetViews>
    <sheetView workbookViewId="0">
      <selection sqref="A1:G1"/>
    </sheetView>
  </sheetViews>
  <sheetFormatPr defaultColWidth="11.44140625" defaultRowHeight="13.2" x14ac:dyDescent="0.25"/>
  <cols>
    <col min="1" max="2" width="7.33203125" bestFit="1" customWidth="1"/>
    <col min="3" max="3" width="35.6640625" customWidth="1"/>
    <col min="4" max="4" width="9" customWidth="1"/>
    <col min="5" max="7" width="12.6640625" customWidth="1"/>
  </cols>
  <sheetData>
    <row r="1" spans="1:7" s="181" customFormat="1" ht="14.4" customHeight="1" x14ac:dyDescent="0.2">
      <c r="A1" s="220" t="s">
        <v>348</v>
      </c>
      <c r="B1" s="226"/>
      <c r="C1" s="226"/>
      <c r="D1" s="226"/>
      <c r="E1" s="226"/>
      <c r="F1" s="226"/>
      <c r="G1" s="226"/>
    </row>
    <row r="2" spans="1:7" s="181" customFormat="1" ht="14.4" customHeight="1" x14ac:dyDescent="0.2">
      <c r="A2" s="220" t="str">
        <f>Schedule1!A2</f>
        <v>For Fiscal Year 2022-2023</v>
      </c>
      <c r="B2" s="226"/>
      <c r="C2" s="226"/>
      <c r="D2" s="226"/>
      <c r="E2" s="226"/>
      <c r="F2" s="226"/>
      <c r="G2" s="226"/>
    </row>
    <row r="3" spans="1:7" s="181" customFormat="1" ht="14.4" customHeight="1" x14ac:dyDescent="0.2">
      <c r="A3" s="225" t="str">
        <f>Schedule1!A3</f>
        <v>INSTITUTION:</v>
      </c>
      <c r="B3" s="226"/>
      <c r="C3" s="226"/>
      <c r="D3" s="186"/>
      <c r="E3" s="186"/>
      <c r="F3" s="186"/>
      <c r="G3" s="186"/>
    </row>
    <row r="4" spans="1:7" s="181" customFormat="1" ht="14.4" customHeight="1" x14ac:dyDescent="0.2">
      <c r="A4" s="225"/>
      <c r="B4" s="226"/>
      <c r="C4" s="226"/>
      <c r="D4" s="186"/>
      <c r="E4" s="186"/>
      <c r="F4" s="186"/>
      <c r="G4" s="186"/>
    </row>
    <row r="5" spans="1:7" ht="14.4" customHeight="1" x14ac:dyDescent="0.25">
      <c r="A5" s="244" t="s">
        <v>512</v>
      </c>
      <c r="B5" s="245"/>
      <c r="C5" s="245"/>
      <c r="D5" s="245"/>
      <c r="E5" s="245"/>
      <c r="F5" s="245"/>
      <c r="G5" s="245"/>
    </row>
    <row r="6" spans="1:7" s="185" customFormat="1" ht="14.4" customHeight="1" thickBot="1" x14ac:dyDescent="0.3">
      <c r="A6" s="225" t="s">
        <v>276</v>
      </c>
      <c r="B6" s="226"/>
      <c r="C6" s="226"/>
      <c r="D6" s="183"/>
      <c r="E6" s="183"/>
      <c r="F6" s="183"/>
      <c r="G6" s="183"/>
    </row>
    <row r="7" spans="1:7" ht="31.8" thickTop="1" thickBot="1" x14ac:dyDescent="0.3">
      <c r="A7" s="198" t="s">
        <v>225</v>
      </c>
      <c r="B7" s="198" t="s">
        <v>226</v>
      </c>
      <c r="C7" s="198" t="s">
        <v>464</v>
      </c>
      <c r="D7" s="198" t="s">
        <v>227</v>
      </c>
      <c r="E7" s="198" t="s">
        <v>228</v>
      </c>
      <c r="F7" s="198" t="s">
        <v>229</v>
      </c>
      <c r="G7" s="198" t="s">
        <v>230</v>
      </c>
    </row>
    <row r="8" spans="1:7" ht="14.4" thickTop="1" thickBot="1" x14ac:dyDescent="0.3">
      <c r="A8" s="199"/>
      <c r="B8" s="199"/>
      <c r="C8" s="142"/>
      <c r="D8" s="200"/>
      <c r="E8" s="167"/>
      <c r="F8" s="167"/>
      <c r="G8" s="167">
        <f t="shared" ref="G8:G35" si="0">E8-F8</f>
        <v>0</v>
      </c>
    </row>
    <row r="9" spans="1:7" ht="14.4" thickTop="1" thickBot="1" x14ac:dyDescent="0.3">
      <c r="A9" s="199"/>
      <c r="B9" s="199"/>
      <c r="C9" s="142"/>
      <c r="D9" s="200"/>
      <c r="E9" s="167"/>
      <c r="F9" s="167"/>
      <c r="G9" s="167">
        <f t="shared" si="0"/>
        <v>0</v>
      </c>
    </row>
    <row r="10" spans="1:7" ht="14.4" thickTop="1" thickBot="1" x14ac:dyDescent="0.3">
      <c r="A10" s="199"/>
      <c r="B10" s="199"/>
      <c r="C10" s="142"/>
      <c r="D10" s="200"/>
      <c r="E10" s="167"/>
      <c r="F10" s="167"/>
      <c r="G10" s="167">
        <f t="shared" si="0"/>
        <v>0</v>
      </c>
    </row>
    <row r="11" spans="1:7" ht="14.4" thickTop="1" thickBot="1" x14ac:dyDescent="0.3">
      <c r="A11" s="199"/>
      <c r="B11" s="199"/>
      <c r="C11" s="142"/>
      <c r="D11" s="200"/>
      <c r="E11" s="167"/>
      <c r="F11" s="167"/>
      <c r="G11" s="167">
        <f t="shared" si="0"/>
        <v>0</v>
      </c>
    </row>
    <row r="12" spans="1:7" ht="14.4" thickTop="1" thickBot="1" x14ac:dyDescent="0.3">
      <c r="A12" s="199"/>
      <c r="B12" s="199"/>
      <c r="C12" s="142"/>
      <c r="D12" s="200"/>
      <c r="E12" s="167"/>
      <c r="F12" s="167"/>
      <c r="G12" s="167">
        <f t="shared" si="0"/>
        <v>0</v>
      </c>
    </row>
    <row r="13" spans="1:7" ht="14.4" thickTop="1" thickBot="1" x14ac:dyDescent="0.3">
      <c r="A13" s="199"/>
      <c r="B13" s="199"/>
      <c r="C13" s="142"/>
      <c r="D13" s="200"/>
      <c r="E13" s="167"/>
      <c r="F13" s="167"/>
      <c r="G13" s="167">
        <f t="shared" si="0"/>
        <v>0</v>
      </c>
    </row>
    <row r="14" spans="1:7" ht="14.4" thickTop="1" thickBot="1" x14ac:dyDescent="0.3">
      <c r="A14" s="199"/>
      <c r="B14" s="199"/>
      <c r="C14" s="142"/>
      <c r="D14" s="200"/>
      <c r="E14" s="167"/>
      <c r="F14" s="167"/>
      <c r="G14" s="167">
        <f t="shared" si="0"/>
        <v>0</v>
      </c>
    </row>
    <row r="15" spans="1:7" ht="14.4" thickTop="1" thickBot="1" x14ac:dyDescent="0.3">
      <c r="A15" s="199"/>
      <c r="B15" s="199"/>
      <c r="C15" s="142"/>
      <c r="D15" s="200"/>
      <c r="E15" s="167"/>
      <c r="F15" s="167"/>
      <c r="G15" s="167">
        <f t="shared" si="0"/>
        <v>0</v>
      </c>
    </row>
    <row r="16" spans="1:7" ht="14.4" thickTop="1" thickBot="1" x14ac:dyDescent="0.3">
      <c r="A16" s="199"/>
      <c r="B16" s="199"/>
      <c r="C16" s="142"/>
      <c r="D16" s="200"/>
      <c r="E16" s="167"/>
      <c r="F16" s="167"/>
      <c r="G16" s="167">
        <f t="shared" si="0"/>
        <v>0</v>
      </c>
    </row>
    <row r="17" spans="1:7" ht="14.4" thickTop="1" thickBot="1" x14ac:dyDescent="0.3">
      <c r="A17" s="199"/>
      <c r="B17" s="199"/>
      <c r="C17" s="142"/>
      <c r="D17" s="200"/>
      <c r="E17" s="167"/>
      <c r="F17" s="167"/>
      <c r="G17" s="167">
        <f t="shared" si="0"/>
        <v>0</v>
      </c>
    </row>
    <row r="18" spans="1:7" ht="14.4" thickTop="1" thickBot="1" x14ac:dyDescent="0.3">
      <c r="A18" s="199"/>
      <c r="B18" s="199"/>
      <c r="C18" s="142"/>
      <c r="D18" s="200"/>
      <c r="E18" s="167"/>
      <c r="F18" s="167"/>
      <c r="G18" s="167">
        <f t="shared" si="0"/>
        <v>0</v>
      </c>
    </row>
    <row r="19" spans="1:7" ht="14.4" thickTop="1" thickBot="1" x14ac:dyDescent="0.3">
      <c r="A19" s="199"/>
      <c r="B19" s="199"/>
      <c r="C19" s="142"/>
      <c r="D19" s="200"/>
      <c r="E19" s="167"/>
      <c r="F19" s="167"/>
      <c r="G19" s="167">
        <f t="shared" si="0"/>
        <v>0</v>
      </c>
    </row>
    <row r="20" spans="1:7" ht="14.4" thickTop="1" thickBot="1" x14ac:dyDescent="0.3">
      <c r="A20" s="199"/>
      <c r="B20" s="199"/>
      <c r="C20" s="142"/>
      <c r="D20" s="200"/>
      <c r="E20" s="167"/>
      <c r="F20" s="167"/>
      <c r="G20" s="167">
        <f t="shared" si="0"/>
        <v>0</v>
      </c>
    </row>
    <row r="21" spans="1:7" ht="14.4" thickTop="1" thickBot="1" x14ac:dyDescent="0.3">
      <c r="A21" s="199"/>
      <c r="B21" s="199"/>
      <c r="C21" s="142"/>
      <c r="D21" s="200"/>
      <c r="E21" s="167"/>
      <c r="F21" s="167"/>
      <c r="G21" s="167">
        <f t="shared" si="0"/>
        <v>0</v>
      </c>
    </row>
    <row r="22" spans="1:7" ht="14.4" thickTop="1" thickBot="1" x14ac:dyDescent="0.3">
      <c r="A22" s="199"/>
      <c r="B22" s="199"/>
      <c r="C22" s="142"/>
      <c r="D22" s="200"/>
      <c r="E22" s="167"/>
      <c r="F22" s="167"/>
      <c r="G22" s="167">
        <f t="shared" si="0"/>
        <v>0</v>
      </c>
    </row>
    <row r="23" spans="1:7" ht="14.4" thickTop="1" thickBot="1" x14ac:dyDescent="0.3">
      <c r="A23" s="199"/>
      <c r="B23" s="199"/>
      <c r="C23" s="142"/>
      <c r="D23" s="200"/>
      <c r="E23" s="167"/>
      <c r="F23" s="167"/>
      <c r="G23" s="167">
        <f t="shared" si="0"/>
        <v>0</v>
      </c>
    </row>
    <row r="24" spans="1:7" ht="14.4" thickTop="1" thickBot="1" x14ac:dyDescent="0.3">
      <c r="A24" s="199"/>
      <c r="B24" s="199"/>
      <c r="C24" s="142"/>
      <c r="D24" s="200"/>
      <c r="E24" s="167"/>
      <c r="F24" s="167"/>
      <c r="G24" s="167">
        <f t="shared" si="0"/>
        <v>0</v>
      </c>
    </row>
    <row r="25" spans="1:7" ht="14.4" thickTop="1" thickBot="1" x14ac:dyDescent="0.3">
      <c r="A25" s="199"/>
      <c r="B25" s="199"/>
      <c r="C25" s="142"/>
      <c r="D25" s="200"/>
      <c r="E25" s="167"/>
      <c r="F25" s="167"/>
      <c r="G25" s="167">
        <f t="shared" si="0"/>
        <v>0</v>
      </c>
    </row>
    <row r="26" spans="1:7" ht="14.4" thickTop="1" thickBot="1" x14ac:dyDescent="0.3">
      <c r="A26" s="199"/>
      <c r="B26" s="199"/>
      <c r="C26" s="142"/>
      <c r="D26" s="200"/>
      <c r="E26" s="167"/>
      <c r="F26" s="167"/>
      <c r="G26" s="167">
        <f t="shared" si="0"/>
        <v>0</v>
      </c>
    </row>
    <row r="27" spans="1:7" ht="14.4" thickTop="1" thickBot="1" x14ac:dyDescent="0.3">
      <c r="A27" s="199"/>
      <c r="B27" s="199"/>
      <c r="C27" s="142"/>
      <c r="D27" s="200"/>
      <c r="E27" s="167"/>
      <c r="F27" s="167"/>
      <c r="G27" s="167">
        <f t="shared" si="0"/>
        <v>0</v>
      </c>
    </row>
    <row r="28" spans="1:7" ht="14.4" thickTop="1" thickBot="1" x14ac:dyDescent="0.3">
      <c r="A28" s="199"/>
      <c r="B28" s="199"/>
      <c r="C28" s="142"/>
      <c r="D28" s="200"/>
      <c r="E28" s="167"/>
      <c r="F28" s="167"/>
      <c r="G28" s="167">
        <f t="shared" si="0"/>
        <v>0</v>
      </c>
    </row>
    <row r="29" spans="1:7" ht="14.4" thickTop="1" thickBot="1" x14ac:dyDescent="0.3">
      <c r="A29" s="199"/>
      <c r="B29" s="199"/>
      <c r="C29" s="142"/>
      <c r="D29" s="200"/>
      <c r="E29" s="167"/>
      <c r="F29" s="167"/>
      <c r="G29" s="167">
        <f t="shared" si="0"/>
        <v>0</v>
      </c>
    </row>
    <row r="30" spans="1:7" ht="14.4" thickTop="1" thickBot="1" x14ac:dyDescent="0.3">
      <c r="A30" s="199"/>
      <c r="B30" s="199"/>
      <c r="C30" s="142"/>
      <c r="D30" s="200"/>
      <c r="E30" s="167"/>
      <c r="F30" s="167"/>
      <c r="G30" s="167">
        <f t="shared" si="0"/>
        <v>0</v>
      </c>
    </row>
    <row r="31" spans="1:7" ht="14.4" thickTop="1" thickBot="1" x14ac:dyDescent="0.3">
      <c r="A31" s="199"/>
      <c r="B31" s="199"/>
      <c r="C31" s="142"/>
      <c r="D31" s="200"/>
      <c r="E31" s="167"/>
      <c r="F31" s="167"/>
      <c r="G31" s="167">
        <f t="shared" si="0"/>
        <v>0</v>
      </c>
    </row>
    <row r="32" spans="1:7" ht="14.4" thickTop="1" thickBot="1" x14ac:dyDescent="0.3">
      <c r="A32" s="199"/>
      <c r="B32" s="199"/>
      <c r="C32" s="142"/>
      <c r="D32" s="200"/>
      <c r="E32" s="167"/>
      <c r="F32" s="167"/>
      <c r="G32" s="167">
        <f t="shared" si="0"/>
        <v>0</v>
      </c>
    </row>
    <row r="33" spans="1:7" ht="14.4" thickTop="1" thickBot="1" x14ac:dyDescent="0.3">
      <c r="A33" s="199"/>
      <c r="B33" s="199"/>
      <c r="C33" s="142"/>
      <c r="D33" s="200"/>
      <c r="E33" s="167"/>
      <c r="F33" s="167"/>
      <c r="G33" s="167">
        <f t="shared" si="0"/>
        <v>0</v>
      </c>
    </row>
    <row r="34" spans="1:7" ht="14.4" thickTop="1" thickBot="1" x14ac:dyDescent="0.3">
      <c r="A34" s="199"/>
      <c r="B34" s="199"/>
      <c r="C34" s="142"/>
      <c r="D34" s="200"/>
      <c r="E34" s="167"/>
      <c r="F34" s="167"/>
      <c r="G34" s="167">
        <f t="shared" si="0"/>
        <v>0</v>
      </c>
    </row>
    <row r="35" spans="1:7" ht="14.4" thickTop="1" thickBot="1" x14ac:dyDescent="0.3">
      <c r="A35" s="199"/>
      <c r="B35" s="199"/>
      <c r="C35" s="142"/>
      <c r="D35" s="200"/>
      <c r="E35" s="167"/>
      <c r="F35" s="167"/>
      <c r="G35" s="167">
        <f t="shared" si="0"/>
        <v>0</v>
      </c>
    </row>
    <row r="36" spans="1:7" ht="13.8" thickTop="1" x14ac:dyDescent="0.25">
      <c r="A36" s="249" t="s">
        <v>468</v>
      </c>
      <c r="B36" s="250"/>
      <c r="C36" s="250"/>
      <c r="D36" s="250"/>
      <c r="E36" s="250"/>
      <c r="F36" s="250"/>
      <c r="G36" s="250"/>
    </row>
  </sheetData>
  <mergeCells count="7">
    <mergeCell ref="A36:G36"/>
    <mergeCell ref="A1:G1"/>
    <mergeCell ref="A2:G2"/>
    <mergeCell ref="A3:C3"/>
    <mergeCell ref="A4:C4"/>
    <mergeCell ref="A6:C6"/>
    <mergeCell ref="A5:G5"/>
  </mergeCells>
  <pageMargins left="0.5" right="0.5" top="1" bottom="0.7"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116C-E063-4B2B-B548-466FE2FA7A77}">
  <dimension ref="A1:H41"/>
  <sheetViews>
    <sheetView workbookViewId="0">
      <selection sqref="A1:H1"/>
    </sheetView>
  </sheetViews>
  <sheetFormatPr defaultColWidth="11.44140625" defaultRowHeight="13.2" x14ac:dyDescent="0.25"/>
  <cols>
    <col min="1" max="1" width="7.109375" customWidth="1"/>
    <col min="2" max="2" width="40.6640625" customWidth="1"/>
    <col min="3" max="8" width="13.6640625" customWidth="1"/>
  </cols>
  <sheetData>
    <row r="1" spans="1:8" s="181" customFormat="1" ht="13.5" customHeight="1" x14ac:dyDescent="0.2">
      <c r="A1" s="220" t="s">
        <v>348</v>
      </c>
      <c r="B1" s="226"/>
      <c r="C1" s="226"/>
      <c r="D1" s="226"/>
      <c r="E1" s="226"/>
      <c r="F1" s="226"/>
      <c r="G1" s="226"/>
      <c r="H1" s="226"/>
    </row>
    <row r="2" spans="1:8" s="181" customFormat="1" ht="9.9" customHeight="1" x14ac:dyDescent="0.2">
      <c r="A2" s="220" t="str">
        <f>Schedule1!A2</f>
        <v>For Fiscal Year 2022-2023</v>
      </c>
      <c r="B2" s="226"/>
      <c r="C2" s="226"/>
      <c r="D2" s="226"/>
      <c r="E2" s="226"/>
      <c r="F2" s="226"/>
      <c r="G2" s="226"/>
      <c r="H2" s="226"/>
    </row>
    <row r="3" spans="1:8" s="185" customFormat="1" ht="13.5" customHeight="1" x14ac:dyDescent="0.25">
      <c r="A3" s="225" t="str">
        <f>Schedule1!A3</f>
        <v>INSTITUTION:</v>
      </c>
      <c r="B3" s="226"/>
      <c r="C3" s="226" t="s">
        <v>276</v>
      </c>
      <c r="D3" s="186"/>
      <c r="E3" s="186"/>
      <c r="F3" s="186"/>
      <c r="G3" s="186"/>
      <c r="H3" s="186"/>
    </row>
    <row r="4" spans="1:8" s="185" customFormat="1" ht="9.9" customHeight="1" x14ac:dyDescent="0.25">
      <c r="A4" s="180"/>
      <c r="B4" s="181"/>
      <c r="C4" s="186"/>
      <c r="D4" s="186"/>
      <c r="E4" s="186"/>
      <c r="F4" s="186"/>
      <c r="G4" s="186"/>
      <c r="H4" s="186"/>
    </row>
    <row r="5" spans="1:8" ht="13.5" customHeight="1" x14ac:dyDescent="0.25">
      <c r="A5" s="223" t="s">
        <v>513</v>
      </c>
      <c r="B5" s="253"/>
      <c r="C5" s="253"/>
      <c r="D5" s="253"/>
      <c r="E5" s="253"/>
      <c r="F5" s="253"/>
      <c r="G5" s="253"/>
      <c r="H5" s="253"/>
    </row>
    <row r="6" spans="1:8" s="185" customFormat="1" ht="9.9" customHeight="1" thickBot="1" x14ac:dyDescent="0.3">
      <c r="A6" s="180" t="s">
        <v>276</v>
      </c>
      <c r="B6" s="186"/>
      <c r="C6" s="186"/>
      <c r="D6" s="186"/>
      <c r="E6" s="186"/>
      <c r="F6" s="186"/>
      <c r="G6" s="186"/>
      <c r="H6" s="186"/>
    </row>
    <row r="7" spans="1:8" ht="13.5" customHeight="1" thickTop="1" thickBot="1" x14ac:dyDescent="0.3">
      <c r="A7" s="242" t="s">
        <v>210</v>
      </c>
      <c r="B7" s="242" t="s">
        <v>461</v>
      </c>
      <c r="C7" s="239" t="s">
        <v>460</v>
      </c>
      <c r="D7" s="240"/>
      <c r="E7" s="239" t="s">
        <v>209</v>
      </c>
      <c r="F7" s="240"/>
      <c r="G7" s="239" t="s">
        <v>121</v>
      </c>
      <c r="H7" s="240"/>
    </row>
    <row r="8" spans="1:8" ht="31.8" thickTop="1" thickBot="1" x14ac:dyDescent="0.3">
      <c r="A8" s="243"/>
      <c r="B8" s="243"/>
      <c r="C8" s="198" t="s">
        <v>462</v>
      </c>
      <c r="D8" s="198" t="s">
        <v>463</v>
      </c>
      <c r="E8" s="198" t="s">
        <v>211</v>
      </c>
      <c r="F8" s="198" t="s">
        <v>212</v>
      </c>
      <c r="G8" s="198" t="s">
        <v>213</v>
      </c>
      <c r="H8" s="198" t="s">
        <v>214</v>
      </c>
    </row>
    <row r="9" spans="1:8" s="185" customFormat="1" ht="9.9" customHeight="1" thickTop="1" thickBot="1" x14ac:dyDescent="0.3">
      <c r="A9" s="142"/>
      <c r="B9" s="142"/>
      <c r="C9" s="190"/>
      <c r="D9" s="190"/>
      <c r="E9" s="239"/>
      <c r="F9" s="240"/>
      <c r="G9" s="239"/>
      <c r="H9" s="240"/>
    </row>
    <row r="10" spans="1:8" ht="13.5" customHeight="1" thickTop="1" thickBot="1" x14ac:dyDescent="0.3">
      <c r="A10" s="142">
        <v>6000</v>
      </c>
      <c r="B10" s="142" t="s">
        <v>529</v>
      </c>
      <c r="C10" s="167"/>
      <c r="D10" s="167"/>
      <c r="E10" s="167"/>
      <c r="F10" s="167"/>
      <c r="G10" s="167"/>
      <c r="H10" s="167"/>
    </row>
    <row r="11" spans="1:8" ht="13.5" customHeight="1" thickTop="1" thickBot="1" x14ac:dyDescent="0.3">
      <c r="A11" s="142"/>
      <c r="B11" s="142"/>
      <c r="C11" s="195"/>
      <c r="D11" s="195"/>
      <c r="E11" s="239"/>
      <c r="F11" s="240"/>
      <c r="G11" s="239"/>
      <c r="H11" s="240"/>
    </row>
    <row r="12" spans="1:8" ht="13.5" customHeight="1" thickTop="1" thickBot="1" x14ac:dyDescent="0.3">
      <c r="A12" s="142">
        <v>6010</v>
      </c>
      <c r="B12" s="142" t="s">
        <v>530</v>
      </c>
      <c r="C12" s="167"/>
      <c r="D12" s="167"/>
      <c r="E12" s="167"/>
      <c r="F12" s="167"/>
      <c r="G12" s="167"/>
      <c r="H12" s="167"/>
    </row>
    <row r="13" spans="1:8" ht="13.5" customHeight="1" thickTop="1" thickBot="1" x14ac:dyDescent="0.3">
      <c r="A13" s="142"/>
      <c r="B13" s="142"/>
      <c r="C13" s="195"/>
      <c r="D13" s="195"/>
      <c r="E13" s="239"/>
      <c r="F13" s="240"/>
      <c r="G13" s="239"/>
      <c r="H13" s="240"/>
    </row>
    <row r="14" spans="1:8" ht="13.5" customHeight="1" thickTop="1" thickBot="1" x14ac:dyDescent="0.3">
      <c r="A14" s="142">
        <v>6020</v>
      </c>
      <c r="B14" s="142" t="s">
        <v>531</v>
      </c>
      <c r="C14" s="167"/>
      <c r="D14" s="167"/>
      <c r="E14" s="167"/>
      <c r="F14" s="167"/>
      <c r="G14" s="167"/>
      <c r="H14" s="167"/>
    </row>
    <row r="15" spans="1:8" ht="13.5" customHeight="1" thickTop="1" thickBot="1" x14ac:dyDescent="0.3">
      <c r="A15" s="142"/>
      <c r="B15" s="142"/>
      <c r="C15" s="196"/>
      <c r="D15" s="196"/>
      <c r="E15" s="251"/>
      <c r="F15" s="252"/>
      <c r="G15" s="251"/>
      <c r="H15" s="252"/>
    </row>
    <row r="16" spans="1:8" ht="13.5" customHeight="1" thickTop="1" thickBot="1" x14ac:dyDescent="0.3">
      <c r="A16" s="142">
        <v>6030</v>
      </c>
      <c r="B16" s="142" t="s">
        <v>215</v>
      </c>
      <c r="C16" s="167"/>
      <c r="D16" s="167"/>
      <c r="E16" s="167"/>
      <c r="F16" s="167"/>
      <c r="G16" s="167"/>
      <c r="H16" s="167"/>
    </row>
    <row r="17" spans="1:8" ht="13.5" customHeight="1" thickTop="1" thickBot="1" x14ac:dyDescent="0.3">
      <c r="A17" s="142"/>
      <c r="B17" s="142"/>
      <c r="C17" s="196"/>
      <c r="D17" s="196"/>
      <c r="E17" s="251"/>
      <c r="F17" s="252"/>
      <c r="G17" s="251"/>
      <c r="H17" s="252"/>
    </row>
    <row r="18" spans="1:8" ht="13.5" customHeight="1" thickTop="1" thickBot="1" x14ac:dyDescent="0.3">
      <c r="A18" s="142">
        <v>6031</v>
      </c>
      <c r="B18" s="142" t="s">
        <v>216</v>
      </c>
      <c r="C18" s="167"/>
      <c r="D18" s="167"/>
      <c r="E18" s="167"/>
      <c r="F18" s="167"/>
      <c r="G18" s="167"/>
      <c r="H18" s="167"/>
    </row>
    <row r="19" spans="1:8" ht="13.5" customHeight="1" thickTop="1" thickBot="1" x14ac:dyDescent="0.3">
      <c r="A19" s="142"/>
      <c r="B19" s="142"/>
      <c r="C19" s="196"/>
      <c r="D19" s="196"/>
      <c r="E19" s="251"/>
      <c r="F19" s="252"/>
      <c r="G19" s="251"/>
      <c r="H19" s="252"/>
    </row>
    <row r="20" spans="1:8" ht="13.5" customHeight="1" thickTop="1" thickBot="1" x14ac:dyDescent="0.3">
      <c r="A20" s="142">
        <v>6040</v>
      </c>
      <c r="B20" s="142" t="s">
        <v>217</v>
      </c>
      <c r="C20" s="167"/>
      <c r="D20" s="167"/>
      <c r="E20" s="167"/>
      <c r="F20" s="167"/>
      <c r="G20" s="167"/>
      <c r="H20" s="167"/>
    </row>
    <row r="21" spans="1:8" ht="13.5" customHeight="1" thickTop="1" thickBot="1" x14ac:dyDescent="0.3">
      <c r="A21" s="142"/>
      <c r="B21" s="142"/>
      <c r="C21" s="196"/>
      <c r="D21" s="196"/>
      <c r="E21" s="251"/>
      <c r="F21" s="252"/>
      <c r="G21" s="251"/>
      <c r="H21" s="252"/>
    </row>
    <row r="22" spans="1:8" ht="13.5" customHeight="1" thickTop="1" thickBot="1" x14ac:dyDescent="0.3">
      <c r="A22" s="142">
        <v>6050</v>
      </c>
      <c r="B22" s="142" t="s">
        <v>218</v>
      </c>
      <c r="C22" s="167"/>
      <c r="D22" s="167"/>
      <c r="E22" s="167"/>
      <c r="F22" s="167"/>
      <c r="G22" s="167"/>
      <c r="H22" s="167"/>
    </row>
    <row r="23" spans="1:8" ht="13.5" customHeight="1" thickTop="1" thickBot="1" x14ac:dyDescent="0.3">
      <c r="A23" s="142"/>
      <c r="B23" s="142"/>
      <c r="C23" s="196"/>
      <c r="D23" s="196"/>
      <c r="E23" s="251"/>
      <c r="F23" s="252"/>
      <c r="G23" s="251"/>
      <c r="H23" s="252"/>
    </row>
    <row r="24" spans="1:8" ht="13.5" customHeight="1" thickTop="1" thickBot="1" x14ac:dyDescent="0.3">
      <c r="A24" s="142">
        <v>6060</v>
      </c>
      <c r="B24" s="142" t="s">
        <v>219</v>
      </c>
      <c r="C24" s="167"/>
      <c r="D24" s="167"/>
      <c r="E24" s="167"/>
      <c r="F24" s="167"/>
      <c r="G24" s="167"/>
      <c r="H24" s="167"/>
    </row>
    <row r="25" spans="1:8" ht="13.5" customHeight="1" thickTop="1" thickBot="1" x14ac:dyDescent="0.3">
      <c r="A25" s="142"/>
      <c r="B25" s="142"/>
      <c r="C25" s="196"/>
      <c r="D25" s="196"/>
      <c r="E25" s="251"/>
      <c r="F25" s="252"/>
      <c r="G25" s="251"/>
      <c r="H25" s="252"/>
    </row>
    <row r="26" spans="1:8" ht="24" thickTop="1" thickBot="1" x14ac:dyDescent="0.3">
      <c r="A26" s="142">
        <v>6070</v>
      </c>
      <c r="B26" s="142" t="s">
        <v>220</v>
      </c>
      <c r="C26" s="167"/>
      <c r="D26" s="167"/>
      <c r="E26" s="167"/>
      <c r="F26" s="167"/>
      <c r="G26" s="167"/>
      <c r="H26" s="167"/>
    </row>
    <row r="27" spans="1:8" ht="13.5" customHeight="1" thickTop="1" thickBot="1" x14ac:dyDescent="0.3">
      <c r="A27" s="142"/>
      <c r="B27" s="142"/>
      <c r="C27" s="196"/>
      <c r="D27" s="196"/>
      <c r="E27" s="251"/>
      <c r="F27" s="252"/>
      <c r="G27" s="251"/>
      <c r="H27" s="252"/>
    </row>
    <row r="28" spans="1:8" ht="13.5" customHeight="1" thickTop="1" thickBot="1" x14ac:dyDescent="0.3">
      <c r="A28" s="142">
        <v>6080</v>
      </c>
      <c r="B28" s="142" t="s">
        <v>221</v>
      </c>
      <c r="C28" s="167"/>
      <c r="D28" s="167"/>
      <c r="E28" s="167"/>
      <c r="F28" s="167"/>
      <c r="G28" s="167"/>
      <c r="H28" s="167"/>
    </row>
    <row r="29" spans="1:8" ht="13.5" customHeight="1" thickTop="1" thickBot="1" x14ac:dyDescent="0.3">
      <c r="A29" s="142"/>
      <c r="B29" s="142"/>
      <c r="C29" s="196"/>
      <c r="D29" s="196"/>
      <c r="E29" s="251"/>
      <c r="F29" s="252"/>
      <c r="G29" s="251"/>
      <c r="H29" s="252"/>
    </row>
    <row r="30" spans="1:8" ht="13.5" customHeight="1" thickTop="1" thickBot="1" x14ac:dyDescent="0.3">
      <c r="A30" s="142">
        <v>6090</v>
      </c>
      <c r="B30" s="142" t="s">
        <v>222</v>
      </c>
      <c r="C30" s="167"/>
      <c r="D30" s="167"/>
      <c r="E30" s="167"/>
      <c r="F30" s="167"/>
      <c r="G30" s="167"/>
      <c r="H30" s="167"/>
    </row>
    <row r="31" spans="1:8" ht="13.5" customHeight="1" thickTop="1" thickBot="1" x14ac:dyDescent="0.3">
      <c r="A31" s="142"/>
      <c r="B31" s="142"/>
      <c r="C31" s="196"/>
      <c r="D31" s="196"/>
      <c r="E31" s="251"/>
      <c r="F31" s="252"/>
      <c r="G31" s="251"/>
      <c r="H31" s="252"/>
    </row>
    <row r="32" spans="1:8" ht="13.5" customHeight="1" thickTop="1" thickBot="1" x14ac:dyDescent="0.3">
      <c r="A32" s="142">
        <v>6100</v>
      </c>
      <c r="B32" s="142" t="s">
        <v>223</v>
      </c>
      <c r="C32" s="167"/>
      <c r="D32" s="167"/>
      <c r="E32" s="167"/>
      <c r="F32" s="167"/>
      <c r="G32" s="167"/>
      <c r="H32" s="167"/>
    </row>
    <row r="33" spans="1:8" ht="13.5" customHeight="1" thickTop="1" thickBot="1" x14ac:dyDescent="0.3">
      <c r="A33" s="142"/>
      <c r="B33" s="142"/>
      <c r="C33" s="196"/>
      <c r="D33" s="196"/>
      <c r="E33" s="251"/>
      <c r="F33" s="252"/>
      <c r="G33" s="251"/>
      <c r="H33" s="252"/>
    </row>
    <row r="34" spans="1:8" ht="13.5" customHeight="1" thickTop="1" thickBot="1" x14ac:dyDescent="0.3">
      <c r="A34" s="142">
        <v>6105</v>
      </c>
      <c r="B34" s="142" t="s">
        <v>224</v>
      </c>
      <c r="C34" s="167"/>
      <c r="D34" s="167"/>
      <c r="E34" s="167"/>
      <c r="F34" s="167"/>
      <c r="G34" s="167"/>
      <c r="H34" s="167"/>
    </row>
    <row r="35" spans="1:8" ht="13.5" customHeight="1" thickTop="1" thickBot="1" x14ac:dyDescent="0.3">
      <c r="A35" s="142"/>
      <c r="B35" s="142"/>
      <c r="C35" s="196"/>
      <c r="D35" s="196"/>
      <c r="E35" s="251"/>
      <c r="F35" s="252"/>
      <c r="G35" s="251"/>
      <c r="H35" s="252"/>
    </row>
    <row r="36" spans="1:8" ht="13.5" customHeight="1" thickTop="1" thickBot="1" x14ac:dyDescent="0.3">
      <c r="A36" s="142">
        <v>6110</v>
      </c>
      <c r="B36" s="142" t="s">
        <v>532</v>
      </c>
      <c r="C36" s="167"/>
      <c r="D36" s="167"/>
      <c r="E36" s="167"/>
      <c r="F36" s="167"/>
      <c r="G36" s="167"/>
      <c r="H36" s="167"/>
    </row>
    <row r="37" spans="1:8" ht="13.5" customHeight="1" thickTop="1" thickBot="1" x14ac:dyDescent="0.3">
      <c r="A37" s="142"/>
      <c r="B37" s="142"/>
      <c r="C37" s="196"/>
      <c r="D37" s="196"/>
      <c r="E37" s="251"/>
      <c r="F37" s="252"/>
      <c r="G37" s="251"/>
      <c r="H37" s="252"/>
    </row>
    <row r="38" spans="1:8" ht="13.5" customHeight="1" thickTop="1" thickBot="1" x14ac:dyDescent="0.3">
      <c r="A38" s="142">
        <v>6120</v>
      </c>
      <c r="B38" s="142" t="s">
        <v>533</v>
      </c>
      <c r="C38" s="167"/>
      <c r="D38" s="167"/>
      <c r="E38" s="167"/>
      <c r="F38" s="167"/>
      <c r="G38" s="167"/>
      <c r="H38" s="167"/>
    </row>
    <row r="39" spans="1:8" ht="13.5" customHeight="1" thickTop="1" thickBot="1" x14ac:dyDescent="0.3">
      <c r="A39" s="142"/>
      <c r="B39" s="142"/>
      <c r="C39" s="196"/>
      <c r="D39" s="196"/>
      <c r="E39" s="251"/>
      <c r="F39" s="252"/>
      <c r="G39" s="251"/>
      <c r="H39" s="252"/>
    </row>
    <row r="40" spans="1:8" ht="13.5" customHeight="1" thickTop="1" thickBot="1" x14ac:dyDescent="0.3">
      <c r="A40" s="142">
        <v>6130</v>
      </c>
      <c r="B40" s="142" t="s">
        <v>534</v>
      </c>
      <c r="C40" s="167"/>
      <c r="D40" s="167"/>
      <c r="E40" s="167"/>
      <c r="F40" s="167"/>
      <c r="G40" s="167"/>
      <c r="H40" s="167"/>
    </row>
    <row r="41" spans="1:8" ht="13.8" thickTop="1" x14ac:dyDescent="0.25"/>
  </sheetData>
  <mergeCells count="41">
    <mergeCell ref="G9:H9"/>
    <mergeCell ref="E9:F9"/>
    <mergeCell ref="E11:F11"/>
    <mergeCell ref="G11:H11"/>
    <mergeCell ref="A1:H1"/>
    <mergeCell ref="A2:H2"/>
    <mergeCell ref="A3:C3"/>
    <mergeCell ref="C7:D7"/>
    <mergeCell ref="E7:F7"/>
    <mergeCell ref="G7:H7"/>
    <mergeCell ref="A5:H5"/>
    <mergeCell ref="B7:B8"/>
    <mergeCell ref="A7:A8"/>
    <mergeCell ref="E13:F13"/>
    <mergeCell ref="G13:H13"/>
    <mergeCell ref="E15:F15"/>
    <mergeCell ref="G15:H15"/>
    <mergeCell ref="E17:F17"/>
    <mergeCell ref="G17:H17"/>
    <mergeCell ref="E19:F19"/>
    <mergeCell ref="G19:H19"/>
    <mergeCell ref="E21:F21"/>
    <mergeCell ref="G21:H21"/>
    <mergeCell ref="E23:F23"/>
    <mergeCell ref="G23:H23"/>
    <mergeCell ref="E25:F25"/>
    <mergeCell ref="G25:H25"/>
    <mergeCell ref="E27:F27"/>
    <mergeCell ref="G27:H27"/>
    <mergeCell ref="E29:F29"/>
    <mergeCell ref="G29:H29"/>
    <mergeCell ref="E37:F37"/>
    <mergeCell ref="G37:H37"/>
    <mergeCell ref="E39:F39"/>
    <mergeCell ref="G39:H39"/>
    <mergeCell ref="E31:F31"/>
    <mergeCell ref="G31:H31"/>
    <mergeCell ref="E33:F33"/>
    <mergeCell ref="G33:H33"/>
    <mergeCell ref="E35:F35"/>
    <mergeCell ref="G35:H35"/>
  </mergeCells>
  <pageMargins left="0.5" right="0.5" top="0.5" bottom="0.3"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12A1-3325-483A-B3C1-03E02E92F92C}">
  <dimension ref="A1:F43"/>
  <sheetViews>
    <sheetView workbookViewId="0">
      <selection sqref="A1:D1"/>
    </sheetView>
  </sheetViews>
  <sheetFormatPr defaultColWidth="9.109375" defaultRowHeight="11.4" x14ac:dyDescent="0.2"/>
  <cols>
    <col min="1" max="1" width="8.6640625" style="14" customWidth="1"/>
    <col min="2" max="2" width="5.88671875" style="14" customWidth="1"/>
    <col min="3" max="3" width="65.6640625" style="4" customWidth="1"/>
    <col min="4" max="4" width="13.44140625" style="18" customWidth="1"/>
    <col min="5" max="5" width="6.5546875" style="4" customWidth="1"/>
    <col min="6" max="16384" width="9.109375" style="4"/>
  </cols>
  <sheetData>
    <row r="1" spans="1:6" ht="12" x14ac:dyDescent="0.25">
      <c r="A1" s="254" t="s">
        <v>231</v>
      </c>
      <c r="B1" s="254"/>
      <c r="C1" s="254"/>
      <c r="D1" s="254"/>
    </row>
    <row r="2" spans="1:6" ht="12" x14ac:dyDescent="0.25">
      <c r="A2" s="254" t="str">
        <f>Schedule1!A2</f>
        <v>For Fiscal Year 2022-2023</v>
      </c>
      <c r="B2" s="254"/>
      <c r="C2" s="254"/>
      <c r="D2" s="254"/>
    </row>
    <row r="3" spans="1:6" x14ac:dyDescent="0.2">
      <c r="A3" s="265"/>
      <c r="B3" s="265"/>
      <c r="C3" s="5"/>
      <c r="D3" s="6"/>
    </row>
    <row r="4" spans="1:6" ht="12" x14ac:dyDescent="0.25">
      <c r="A4" s="7" t="s">
        <v>232</v>
      </c>
      <c r="B4" s="8"/>
      <c r="C4" s="9"/>
      <c r="D4" s="266"/>
    </row>
    <row r="5" spans="1:6" x14ac:dyDescent="0.2">
      <c r="A5" s="10"/>
      <c r="B5" s="10"/>
      <c r="C5" s="11"/>
      <c r="D5" s="12"/>
    </row>
    <row r="6" spans="1:6" ht="12" x14ac:dyDescent="0.2">
      <c r="A6" s="255" t="s">
        <v>538</v>
      </c>
      <c r="B6" s="255"/>
      <c r="C6" s="255"/>
      <c r="D6" s="255"/>
    </row>
    <row r="7" spans="1:6" x14ac:dyDescent="0.2">
      <c r="A7" s="13"/>
      <c r="B7" s="13"/>
      <c r="C7" s="11"/>
      <c r="D7" s="12"/>
    </row>
    <row r="8" spans="1:6" ht="12" x14ac:dyDescent="0.2">
      <c r="A8" s="256" t="s">
        <v>233</v>
      </c>
      <c r="B8" s="255"/>
      <c r="C8" s="255"/>
      <c r="D8" s="257"/>
    </row>
    <row r="9" spans="1:6" x14ac:dyDescent="0.2">
      <c r="D9" s="15" t="s">
        <v>143</v>
      </c>
    </row>
    <row r="10" spans="1:6" ht="12" x14ac:dyDescent="0.25">
      <c r="A10" s="3" t="s">
        <v>210</v>
      </c>
      <c r="B10" s="16" t="s">
        <v>234</v>
      </c>
      <c r="C10" s="16"/>
      <c r="D10" s="17" t="s">
        <v>235</v>
      </c>
    </row>
    <row r="11" spans="1:6" x14ac:dyDescent="0.2">
      <c r="B11" s="5"/>
      <c r="C11" s="5"/>
    </row>
    <row r="12" spans="1:6" ht="12" x14ac:dyDescent="0.25">
      <c r="A12" s="14" t="s">
        <v>236</v>
      </c>
      <c r="B12" s="16" t="s">
        <v>237</v>
      </c>
      <c r="C12" s="16"/>
    </row>
    <row r="13" spans="1:6" x14ac:dyDescent="0.2">
      <c r="A13" s="19" t="s">
        <v>238</v>
      </c>
      <c r="B13" s="20" t="s">
        <v>239</v>
      </c>
      <c r="C13" s="20"/>
      <c r="D13" s="21">
        <v>0</v>
      </c>
    </row>
    <row r="14" spans="1:6" x14ac:dyDescent="0.2">
      <c r="A14" s="22" t="s">
        <v>240</v>
      </c>
      <c r="B14" s="23" t="s">
        <v>241</v>
      </c>
      <c r="C14" s="23"/>
      <c r="D14" s="24">
        <v>0</v>
      </c>
    </row>
    <row r="15" spans="1:6" ht="12" x14ac:dyDescent="0.25">
      <c r="A15" s="25" t="s">
        <v>242</v>
      </c>
      <c r="B15" s="26" t="s">
        <v>243</v>
      </c>
      <c r="C15" s="26"/>
      <c r="D15" s="27">
        <f>SUM(D13:D14)</f>
        <v>0</v>
      </c>
      <c r="E15" s="28" t="s">
        <v>244</v>
      </c>
      <c r="F15" s="29"/>
    </row>
    <row r="16" spans="1:6" ht="12" x14ac:dyDescent="0.25">
      <c r="A16" s="30" t="s">
        <v>245</v>
      </c>
      <c r="B16" s="31" t="s">
        <v>246</v>
      </c>
      <c r="C16" s="31"/>
      <c r="D16" s="32">
        <v>0</v>
      </c>
      <c r="F16" s="29"/>
    </row>
    <row r="17" spans="1:5" ht="12.6" thickBot="1" x14ac:dyDescent="0.3">
      <c r="A17" s="33" t="s">
        <v>247</v>
      </c>
      <c r="B17" s="34" t="s">
        <v>248</v>
      </c>
      <c r="C17" s="34"/>
      <c r="D17" s="35">
        <f>+D15-D16</f>
        <v>0</v>
      </c>
      <c r="E17" s="28" t="s">
        <v>244</v>
      </c>
    </row>
    <row r="18" spans="1:5" ht="12" x14ac:dyDescent="0.25">
      <c r="A18" s="36" t="s">
        <v>249</v>
      </c>
      <c r="B18" s="37" t="s">
        <v>250</v>
      </c>
      <c r="C18" s="38"/>
      <c r="D18" s="39">
        <v>0</v>
      </c>
    </row>
    <row r="19" spans="1:5" ht="12.6" thickBot="1" x14ac:dyDescent="0.3">
      <c r="A19" s="33" t="s">
        <v>251</v>
      </c>
      <c r="B19" s="34" t="s">
        <v>252</v>
      </c>
      <c r="C19" s="34"/>
      <c r="D19" s="35">
        <f>+D17-D18</f>
        <v>0</v>
      </c>
      <c r="E19" s="28" t="s">
        <v>244</v>
      </c>
    </row>
    <row r="20" spans="1:5" ht="12" x14ac:dyDescent="0.25">
      <c r="A20" s="40"/>
      <c r="B20" s="41"/>
      <c r="C20" s="41"/>
      <c r="D20" s="42"/>
    </row>
    <row r="21" spans="1:5" ht="12" x14ac:dyDescent="0.25">
      <c r="B21" s="43" t="s">
        <v>253</v>
      </c>
      <c r="C21" s="43"/>
    </row>
    <row r="22" spans="1:5" ht="12" thickBot="1" x14ac:dyDescent="0.25">
      <c r="A22" s="44" t="s">
        <v>254</v>
      </c>
      <c r="B22" s="45" t="s">
        <v>255</v>
      </c>
      <c r="C22" s="45"/>
      <c r="D22" s="46"/>
    </row>
    <row r="23" spans="1:5" x14ac:dyDescent="0.2">
      <c r="B23" s="4" t="s">
        <v>256</v>
      </c>
    </row>
    <row r="24" spans="1:5" x14ac:dyDescent="0.2">
      <c r="B24" s="4"/>
    </row>
    <row r="25" spans="1:5" ht="12" x14ac:dyDescent="0.25">
      <c r="B25" s="43" t="s">
        <v>257</v>
      </c>
      <c r="C25" s="43"/>
    </row>
    <row r="26" spans="1:5" x14ac:dyDescent="0.2">
      <c r="A26" s="22" t="s">
        <v>258</v>
      </c>
      <c r="B26" s="47" t="s">
        <v>239</v>
      </c>
      <c r="C26" s="47"/>
      <c r="D26" s="24">
        <v>0</v>
      </c>
    </row>
    <row r="27" spans="1:5" x14ac:dyDescent="0.2">
      <c r="B27" s="48" t="s">
        <v>259</v>
      </c>
      <c r="C27" s="48"/>
      <c r="D27" s="18">
        <v>0</v>
      </c>
    </row>
    <row r="28" spans="1:5" x14ac:dyDescent="0.2">
      <c r="A28" s="14" t="s">
        <v>260</v>
      </c>
      <c r="B28" s="48" t="s">
        <v>261</v>
      </c>
      <c r="C28" s="48"/>
      <c r="D28" s="18">
        <v>0</v>
      </c>
    </row>
    <row r="29" spans="1:5" x14ac:dyDescent="0.2">
      <c r="B29" s="48" t="s">
        <v>262</v>
      </c>
      <c r="C29" s="48"/>
      <c r="D29" s="18">
        <v>0</v>
      </c>
    </row>
    <row r="30" spans="1:5" x14ac:dyDescent="0.2">
      <c r="B30" s="48" t="s">
        <v>263</v>
      </c>
      <c r="C30" s="48"/>
      <c r="D30" s="18">
        <v>0</v>
      </c>
    </row>
    <row r="31" spans="1:5" x14ac:dyDescent="0.2">
      <c r="A31" s="22" t="s">
        <v>264</v>
      </c>
      <c r="B31" s="47" t="s">
        <v>243</v>
      </c>
      <c r="C31" s="47"/>
      <c r="D31" s="24">
        <f>SUM(D26:D30)</f>
        <v>0</v>
      </c>
      <c r="E31" s="28" t="s">
        <v>244</v>
      </c>
    </row>
    <row r="32" spans="1:5" x14ac:dyDescent="0.2">
      <c r="B32" s="49" t="s">
        <v>265</v>
      </c>
      <c r="C32" s="49"/>
      <c r="D32" s="18">
        <v>0</v>
      </c>
    </row>
    <row r="33" spans="1:5" x14ac:dyDescent="0.2">
      <c r="A33" s="14" t="s">
        <v>266</v>
      </c>
      <c r="B33" s="48" t="s">
        <v>267</v>
      </c>
      <c r="C33" s="48"/>
      <c r="D33" s="18">
        <v>0</v>
      </c>
    </row>
    <row r="34" spans="1:5" x14ac:dyDescent="0.2">
      <c r="B34" s="49" t="s">
        <v>268</v>
      </c>
      <c r="C34" s="49"/>
      <c r="D34" s="18">
        <v>0</v>
      </c>
    </row>
    <row r="35" spans="1:5" x14ac:dyDescent="0.2">
      <c r="B35" s="49" t="s">
        <v>269</v>
      </c>
      <c r="C35" s="49"/>
      <c r="D35" s="18">
        <v>0</v>
      </c>
    </row>
    <row r="36" spans="1:5" x14ac:dyDescent="0.2">
      <c r="A36" s="50"/>
      <c r="B36" s="51" t="s">
        <v>270</v>
      </c>
      <c r="C36" s="51"/>
      <c r="D36" s="52">
        <f>SUM(D32:D35)</f>
        <v>0</v>
      </c>
      <c r="E36" s="28" t="s">
        <v>244</v>
      </c>
    </row>
    <row r="37" spans="1:5" ht="12" thickBot="1" x14ac:dyDescent="0.25">
      <c r="A37" s="44" t="s">
        <v>240</v>
      </c>
      <c r="B37" s="53" t="s">
        <v>252</v>
      </c>
      <c r="C37" s="53"/>
      <c r="D37" s="46">
        <f>+D31-D36</f>
        <v>0</v>
      </c>
      <c r="E37" s="28" t="s">
        <v>244</v>
      </c>
    </row>
    <row r="39" spans="1:5" x14ac:dyDescent="0.2">
      <c r="C39" s="4" t="s">
        <v>271</v>
      </c>
    </row>
    <row r="40" spans="1:5" x14ac:dyDescent="0.2">
      <c r="C40" s="4" t="s">
        <v>272</v>
      </c>
    </row>
    <row r="42" spans="1:5" x14ac:dyDescent="0.2">
      <c r="A42" s="54" t="s">
        <v>273</v>
      </c>
      <c r="B42" s="55"/>
      <c r="C42" s="56"/>
      <c r="D42" s="57"/>
    </row>
    <row r="43" spans="1:5" ht="40.5" customHeight="1" x14ac:dyDescent="0.2">
      <c r="A43" s="258"/>
      <c r="B43" s="259"/>
      <c r="C43" s="259"/>
      <c r="D43" s="259"/>
    </row>
  </sheetData>
  <mergeCells count="5">
    <mergeCell ref="A1:D1"/>
    <mergeCell ref="A2:D2"/>
    <mergeCell ref="A6:D6"/>
    <mergeCell ref="A8:D8"/>
    <mergeCell ref="A43:D43"/>
  </mergeCells>
  <printOptions horizontalCentered="1"/>
  <pageMargins left="0.5" right="0.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530A-41E4-4244-96B9-0A7D91648C9C}">
  <dimension ref="A1:J59"/>
  <sheetViews>
    <sheetView workbookViewId="0">
      <selection activeCell="B5" sqref="B5"/>
    </sheetView>
  </sheetViews>
  <sheetFormatPr defaultColWidth="8.88671875" defaultRowHeight="13.2" x14ac:dyDescent="0.25"/>
  <cols>
    <col min="1" max="1" width="2.33203125" style="1" customWidth="1"/>
    <col min="2" max="2" width="61.44140625" style="1" customWidth="1"/>
    <col min="3" max="3" width="14.6640625" style="1" hidden="1" customWidth="1"/>
    <col min="4" max="5" width="14.6640625" style="1" customWidth="1"/>
    <col min="6" max="6" width="1.5546875" style="1" customWidth="1"/>
    <col min="7" max="7" width="75.5546875" style="1" customWidth="1"/>
    <col min="8" max="16384" width="8.88671875" style="1"/>
  </cols>
  <sheetData>
    <row r="1" spans="1:10" x14ac:dyDescent="0.25">
      <c r="B1" s="58" t="s">
        <v>274</v>
      </c>
      <c r="C1" s="59"/>
      <c r="D1" s="59"/>
      <c r="E1" s="59"/>
    </row>
    <row r="2" spans="1:10" x14ac:dyDescent="0.25">
      <c r="B2" s="58" t="s">
        <v>275</v>
      </c>
      <c r="C2" s="59"/>
      <c r="D2" s="59"/>
      <c r="E2" s="59"/>
      <c r="G2" s="60" t="s">
        <v>276</v>
      </c>
    </row>
    <row r="3" spans="1:10" x14ac:dyDescent="0.25">
      <c r="B3" s="162" t="s">
        <v>537</v>
      </c>
      <c r="C3" s="59"/>
      <c r="D3" s="59"/>
      <c r="E3" s="59"/>
      <c r="G3" s="61" t="s">
        <v>276</v>
      </c>
    </row>
    <row r="4" spans="1:10" x14ac:dyDescent="0.25">
      <c r="G4" s="61" t="s">
        <v>276</v>
      </c>
    </row>
    <row r="5" spans="1:10" x14ac:dyDescent="0.25">
      <c r="B5" s="62" t="s">
        <v>277</v>
      </c>
      <c r="C5" s="63"/>
      <c r="D5" s="260"/>
      <c r="E5" s="261"/>
      <c r="F5" s="64"/>
      <c r="G5" s="61" t="s">
        <v>276</v>
      </c>
    </row>
    <row r="6" spans="1:10" ht="27" thickBot="1" x14ac:dyDescent="0.3">
      <c r="A6" s="1" t="s">
        <v>276</v>
      </c>
      <c r="B6" s="65" t="s">
        <v>278</v>
      </c>
      <c r="C6" s="66" t="s">
        <v>279</v>
      </c>
      <c r="D6" s="66" t="s">
        <v>280</v>
      </c>
      <c r="E6" s="67" t="s">
        <v>281</v>
      </c>
      <c r="F6" s="64"/>
      <c r="G6" s="68" t="s">
        <v>276</v>
      </c>
    </row>
    <row r="7" spans="1:10" x14ac:dyDescent="0.25">
      <c r="B7" s="69" t="s">
        <v>282</v>
      </c>
      <c r="C7" s="70"/>
      <c r="D7" s="70">
        <v>0</v>
      </c>
      <c r="E7" s="71" t="e">
        <f t="shared" ref="E7:E21" si="0">+D7/$D$21</f>
        <v>#DIV/0!</v>
      </c>
      <c r="F7" s="64"/>
      <c r="G7" s="61" t="s">
        <v>528</v>
      </c>
      <c r="H7" s="64"/>
      <c r="I7" s="64"/>
      <c r="J7" s="64"/>
    </row>
    <row r="8" spans="1:10" x14ac:dyDescent="0.25">
      <c r="B8" s="72" t="s">
        <v>283</v>
      </c>
      <c r="C8" s="73"/>
      <c r="D8" s="73">
        <v>0</v>
      </c>
      <c r="E8" s="74" t="e">
        <f t="shared" si="0"/>
        <v>#DIV/0!</v>
      </c>
      <c r="F8" s="64"/>
      <c r="G8" s="61" t="s">
        <v>284</v>
      </c>
      <c r="H8" s="64"/>
      <c r="I8" s="64"/>
      <c r="J8" s="64"/>
    </row>
    <row r="9" spans="1:10" x14ac:dyDescent="0.25">
      <c r="B9" s="72" t="s">
        <v>285</v>
      </c>
      <c r="C9" s="73"/>
      <c r="D9" s="73">
        <v>0</v>
      </c>
      <c r="E9" s="74" t="e">
        <f t="shared" si="0"/>
        <v>#DIV/0!</v>
      </c>
      <c r="F9" s="64"/>
      <c r="G9" s="61" t="s">
        <v>286</v>
      </c>
      <c r="H9" s="64"/>
      <c r="I9" s="64"/>
      <c r="J9" s="64"/>
    </row>
    <row r="10" spans="1:10" x14ac:dyDescent="0.25">
      <c r="B10" s="72" t="s">
        <v>287</v>
      </c>
      <c r="C10" s="73"/>
      <c r="D10" s="73">
        <v>0</v>
      </c>
      <c r="E10" s="74" t="e">
        <f t="shared" si="0"/>
        <v>#DIV/0!</v>
      </c>
      <c r="F10" s="64"/>
      <c r="G10" s="64"/>
      <c r="H10" s="64"/>
      <c r="I10" s="64"/>
      <c r="J10" s="64"/>
    </row>
    <row r="11" spans="1:10" x14ac:dyDescent="0.25">
      <c r="B11" s="72" t="s">
        <v>288</v>
      </c>
      <c r="C11" s="73"/>
      <c r="D11" s="73">
        <v>0</v>
      </c>
      <c r="E11" s="74" t="e">
        <f t="shared" si="0"/>
        <v>#DIV/0!</v>
      </c>
      <c r="F11" s="64"/>
      <c r="G11" s="64"/>
      <c r="H11" s="64"/>
      <c r="I11" s="64"/>
      <c r="J11" s="64"/>
    </row>
    <row r="12" spans="1:10" x14ac:dyDescent="0.25">
      <c r="B12" s="72" t="s">
        <v>289</v>
      </c>
      <c r="C12" s="73"/>
      <c r="D12" s="73">
        <v>0</v>
      </c>
      <c r="E12" s="74" t="e">
        <f t="shared" si="0"/>
        <v>#DIV/0!</v>
      </c>
      <c r="F12" s="64"/>
      <c r="G12" s="64"/>
      <c r="H12" s="64"/>
      <c r="I12" s="64"/>
      <c r="J12" s="64"/>
    </row>
    <row r="13" spans="1:10" x14ac:dyDescent="0.25">
      <c r="B13" s="72" t="s">
        <v>290</v>
      </c>
      <c r="C13" s="73"/>
      <c r="D13" s="73">
        <v>0</v>
      </c>
      <c r="E13" s="74" t="e">
        <f t="shared" si="0"/>
        <v>#DIV/0!</v>
      </c>
      <c r="F13" s="64"/>
      <c r="G13" s="64" t="s">
        <v>291</v>
      </c>
      <c r="H13" s="64"/>
      <c r="I13" s="64"/>
      <c r="J13" s="64"/>
    </row>
    <row r="14" spans="1:10" ht="12.75" customHeight="1" x14ac:dyDescent="0.25">
      <c r="B14" s="75" t="s">
        <v>292</v>
      </c>
      <c r="C14" s="73"/>
      <c r="D14" s="73">
        <v>0</v>
      </c>
      <c r="E14" s="74" t="e">
        <f t="shared" si="0"/>
        <v>#DIV/0!</v>
      </c>
      <c r="F14" s="64"/>
      <c r="G14" s="64" t="s">
        <v>293</v>
      </c>
      <c r="H14" s="64"/>
      <c r="I14" s="64"/>
      <c r="J14" s="64"/>
    </row>
    <row r="15" spans="1:10" x14ac:dyDescent="0.25">
      <c r="B15" s="72" t="s">
        <v>294</v>
      </c>
      <c r="C15" s="73"/>
      <c r="D15" s="73">
        <f>D43</f>
        <v>0</v>
      </c>
      <c r="E15" s="74" t="e">
        <f t="shared" si="0"/>
        <v>#DIV/0!</v>
      </c>
      <c r="F15" s="64"/>
      <c r="G15" s="61" t="s">
        <v>295</v>
      </c>
      <c r="H15" s="64"/>
      <c r="I15" s="64"/>
      <c r="J15" s="64"/>
    </row>
    <row r="16" spans="1:10" x14ac:dyDescent="0.25">
      <c r="B16" s="72" t="s">
        <v>296</v>
      </c>
      <c r="C16" s="73"/>
      <c r="D16" s="73">
        <v>0</v>
      </c>
      <c r="E16" s="74" t="e">
        <f t="shared" si="0"/>
        <v>#DIV/0!</v>
      </c>
      <c r="F16" s="64"/>
      <c r="G16" s="64"/>
      <c r="H16" s="64"/>
      <c r="I16" s="64"/>
      <c r="J16" s="64"/>
    </row>
    <row r="17" spans="1:10" x14ac:dyDescent="0.25">
      <c r="B17" s="72" t="s">
        <v>297</v>
      </c>
      <c r="C17" s="73"/>
      <c r="D17" s="73">
        <v>0</v>
      </c>
      <c r="E17" s="74" t="e">
        <f t="shared" si="0"/>
        <v>#DIV/0!</v>
      </c>
      <c r="F17" s="64"/>
      <c r="G17" s="64"/>
      <c r="H17" s="64"/>
      <c r="I17" s="64"/>
      <c r="J17" s="64"/>
    </row>
    <row r="18" spans="1:10" x14ac:dyDescent="0.25">
      <c r="B18" s="72" t="s">
        <v>298</v>
      </c>
      <c r="C18" s="73"/>
      <c r="D18" s="73">
        <v>0</v>
      </c>
      <c r="E18" s="74" t="e">
        <f t="shared" si="0"/>
        <v>#DIV/0!</v>
      </c>
      <c r="F18" s="64"/>
      <c r="G18" s="64"/>
      <c r="H18" s="64"/>
      <c r="I18" s="64"/>
      <c r="J18" s="64"/>
    </row>
    <row r="19" spans="1:10" x14ac:dyDescent="0.25">
      <c r="B19" s="72" t="s">
        <v>299</v>
      </c>
      <c r="C19" s="73"/>
      <c r="D19" s="73">
        <v>0</v>
      </c>
      <c r="E19" s="74" t="e">
        <f t="shared" si="0"/>
        <v>#DIV/0!</v>
      </c>
      <c r="F19" s="64"/>
      <c r="G19" s="64"/>
      <c r="H19" s="64"/>
      <c r="I19" s="64"/>
      <c r="J19" s="64"/>
    </row>
    <row r="20" spans="1:10" x14ac:dyDescent="0.25">
      <c r="B20" s="76" t="s">
        <v>300</v>
      </c>
      <c r="C20" s="77"/>
      <c r="D20" s="73">
        <f>D33</f>
        <v>0</v>
      </c>
      <c r="E20" s="78" t="e">
        <f t="shared" si="0"/>
        <v>#DIV/0!</v>
      </c>
      <c r="F20" s="64"/>
      <c r="G20" s="61" t="s">
        <v>301</v>
      </c>
      <c r="H20" s="64"/>
      <c r="I20" s="64"/>
      <c r="J20" s="64"/>
    </row>
    <row r="21" spans="1:10" x14ac:dyDescent="0.25">
      <c r="B21" s="79" t="s">
        <v>302</v>
      </c>
      <c r="C21" s="80"/>
      <c r="D21" s="80">
        <f>SUM(D7:D20)</f>
        <v>0</v>
      </c>
      <c r="E21" s="81" t="e">
        <f t="shared" si="0"/>
        <v>#DIV/0!</v>
      </c>
      <c r="F21" s="64"/>
      <c r="G21" s="64"/>
      <c r="H21" s="64"/>
      <c r="I21" s="64"/>
      <c r="J21" s="64"/>
    </row>
    <row r="22" spans="1:10" ht="5.4" customHeight="1" x14ac:dyDescent="0.25">
      <c r="B22" s="82"/>
      <c r="C22" s="64"/>
      <c r="D22" s="64"/>
      <c r="E22" s="64"/>
      <c r="F22" s="64"/>
      <c r="G22" s="64"/>
      <c r="H22" s="64"/>
      <c r="I22" s="64"/>
      <c r="J22" s="64"/>
    </row>
    <row r="23" spans="1:10" ht="4.95" customHeight="1" x14ac:dyDescent="0.25">
      <c r="B23" s="64"/>
      <c r="C23" s="64"/>
      <c r="D23" s="64"/>
      <c r="E23" s="64"/>
      <c r="F23" s="64"/>
      <c r="G23" s="64"/>
      <c r="H23" s="64"/>
      <c r="I23" s="64"/>
      <c r="J23" s="64"/>
    </row>
    <row r="24" spans="1:10" ht="4.95" customHeight="1" x14ac:dyDescent="0.25">
      <c r="B24" s="64"/>
      <c r="C24" s="64"/>
      <c r="D24" s="64"/>
      <c r="E24" s="64"/>
      <c r="F24" s="64"/>
      <c r="G24" s="64"/>
      <c r="H24" s="64"/>
      <c r="I24" s="64"/>
      <c r="J24" s="64"/>
    </row>
    <row r="25" spans="1:10" x14ac:dyDescent="0.25">
      <c r="A25" s="83"/>
      <c r="B25" s="84" t="s">
        <v>303</v>
      </c>
      <c r="C25" s="63"/>
      <c r="D25" s="85" t="s">
        <v>304</v>
      </c>
      <c r="E25" s="86"/>
      <c r="F25" s="64"/>
      <c r="G25" s="64"/>
      <c r="H25" s="64"/>
      <c r="I25" s="64"/>
      <c r="J25" s="64"/>
    </row>
    <row r="26" spans="1:10" x14ac:dyDescent="0.25">
      <c r="A26" s="87">
        <v>1</v>
      </c>
      <c r="B26" s="88"/>
      <c r="C26" s="89"/>
      <c r="D26" s="90">
        <v>0</v>
      </c>
      <c r="E26" s="91"/>
      <c r="F26" s="64"/>
      <c r="G26" s="64" t="s">
        <v>305</v>
      </c>
      <c r="H26" s="64"/>
      <c r="I26" s="64"/>
      <c r="J26" s="64"/>
    </row>
    <row r="27" spans="1:10" x14ac:dyDescent="0.25">
      <c r="A27" s="92">
        <v>2</v>
      </c>
      <c r="B27" s="93"/>
      <c r="C27" s="94"/>
      <c r="D27" s="95">
        <v>0</v>
      </c>
      <c r="E27" s="96"/>
      <c r="F27" s="64"/>
      <c r="G27" s="64"/>
      <c r="H27" s="64"/>
      <c r="I27" s="64"/>
      <c r="J27" s="64"/>
    </row>
    <row r="28" spans="1:10" x14ac:dyDescent="0.25">
      <c r="A28" s="92">
        <v>3</v>
      </c>
      <c r="B28" s="93"/>
      <c r="C28" s="94"/>
      <c r="D28" s="95">
        <v>0</v>
      </c>
      <c r="E28" s="96"/>
      <c r="F28" s="64"/>
      <c r="G28" s="64"/>
      <c r="H28" s="64"/>
      <c r="I28" s="64"/>
      <c r="J28" s="64"/>
    </row>
    <row r="29" spans="1:10" x14ac:dyDescent="0.25">
      <c r="A29" s="92">
        <v>4</v>
      </c>
      <c r="B29" s="97"/>
      <c r="C29" s="94"/>
      <c r="D29" s="95">
        <v>0</v>
      </c>
      <c r="E29" s="96"/>
      <c r="F29" s="64"/>
      <c r="G29" s="64"/>
      <c r="H29" s="64"/>
      <c r="I29" s="64"/>
      <c r="J29" s="64"/>
    </row>
    <row r="30" spans="1:10" x14ac:dyDescent="0.25">
      <c r="A30" s="92">
        <v>5</v>
      </c>
      <c r="B30" s="93"/>
      <c r="C30" s="94"/>
      <c r="D30" s="95">
        <v>0</v>
      </c>
      <c r="E30" s="96"/>
      <c r="F30" s="64"/>
      <c r="G30" s="64"/>
      <c r="H30" s="64"/>
      <c r="I30" s="64"/>
      <c r="J30" s="64"/>
    </row>
    <row r="31" spans="1:10" s="64" customFormat="1" x14ac:dyDescent="0.25">
      <c r="A31" s="92">
        <v>6</v>
      </c>
      <c r="B31" s="93"/>
      <c r="C31" s="94"/>
      <c r="D31" s="95">
        <v>0</v>
      </c>
      <c r="E31" s="96"/>
    </row>
    <row r="32" spans="1:10" x14ac:dyDescent="0.25">
      <c r="A32" s="98">
        <v>8</v>
      </c>
      <c r="B32" s="99"/>
      <c r="C32" s="100"/>
      <c r="D32" s="101">
        <v>0</v>
      </c>
      <c r="E32" s="102"/>
      <c r="F32" s="64"/>
      <c r="G32" s="64"/>
      <c r="H32" s="64"/>
      <c r="I32" s="64"/>
      <c r="J32" s="64"/>
    </row>
    <row r="33" spans="1:10" x14ac:dyDescent="0.25">
      <c r="A33" s="103"/>
      <c r="B33" s="104" t="s">
        <v>306</v>
      </c>
      <c r="C33" s="63"/>
      <c r="D33" s="105">
        <f>SUM(D26:D32)</f>
        <v>0</v>
      </c>
      <c r="E33" s="86"/>
      <c r="F33" s="64"/>
      <c r="G33" s="64"/>
      <c r="H33" s="64"/>
      <c r="I33" s="64"/>
      <c r="J33" s="64"/>
    </row>
    <row r="34" spans="1:10" x14ac:dyDescent="0.25">
      <c r="A34" s="64"/>
      <c r="B34" s="64"/>
      <c r="C34" s="64"/>
      <c r="D34" s="64"/>
      <c r="E34" s="64"/>
      <c r="F34" s="64"/>
      <c r="G34" s="64"/>
      <c r="H34" s="64"/>
      <c r="I34" s="64"/>
      <c r="J34" s="64"/>
    </row>
    <row r="35" spans="1:10" x14ac:dyDescent="0.25">
      <c r="A35" s="103"/>
      <c r="B35" s="262" t="s">
        <v>307</v>
      </c>
      <c r="C35" s="263"/>
      <c r="D35" s="264"/>
      <c r="E35" s="106"/>
      <c r="F35" s="64"/>
      <c r="G35" s="64" t="s">
        <v>308</v>
      </c>
      <c r="H35" s="64"/>
      <c r="I35" s="64"/>
      <c r="J35" s="64"/>
    </row>
    <row r="36" spans="1:10" x14ac:dyDescent="0.25">
      <c r="A36" s="107"/>
      <c r="B36" s="108" t="s">
        <v>309</v>
      </c>
      <c r="C36" s="106" t="s">
        <v>310</v>
      </c>
      <c r="D36" s="106" t="s">
        <v>310</v>
      </c>
      <c r="E36" s="109"/>
      <c r="F36" s="64"/>
      <c r="G36" s="64" t="s">
        <v>311</v>
      </c>
      <c r="H36" s="64"/>
      <c r="I36" s="64"/>
      <c r="J36" s="64"/>
    </row>
    <row r="37" spans="1:10" x14ac:dyDescent="0.25">
      <c r="A37" s="110">
        <v>1</v>
      </c>
      <c r="B37" s="111"/>
      <c r="C37" s="111"/>
      <c r="D37" s="111"/>
      <c r="E37" s="112"/>
      <c r="F37" s="64"/>
      <c r="G37" s="64" t="s">
        <v>312</v>
      </c>
      <c r="H37" s="64"/>
      <c r="I37" s="64"/>
      <c r="J37" s="64"/>
    </row>
    <row r="38" spans="1:10" x14ac:dyDescent="0.25">
      <c r="A38" s="92">
        <v>2</v>
      </c>
      <c r="B38" s="113"/>
      <c r="C38" s="113">
        <v>500</v>
      </c>
      <c r="D38" s="113">
        <v>0</v>
      </c>
      <c r="E38" s="114"/>
      <c r="F38" s="64"/>
      <c r="H38" s="64"/>
      <c r="I38" s="64"/>
      <c r="J38" s="64"/>
    </row>
    <row r="39" spans="1:10" x14ac:dyDescent="0.25">
      <c r="A39" s="92">
        <v>3</v>
      </c>
      <c r="B39" s="113"/>
      <c r="C39" s="113">
        <v>0</v>
      </c>
      <c r="D39" s="113">
        <v>0</v>
      </c>
      <c r="E39" s="114"/>
      <c r="F39" s="64"/>
      <c r="G39" s="64"/>
      <c r="H39" s="64"/>
      <c r="I39" s="64"/>
      <c r="J39" s="64"/>
    </row>
    <row r="40" spans="1:10" x14ac:dyDescent="0.25">
      <c r="A40" s="92">
        <v>4</v>
      </c>
      <c r="B40" s="113"/>
      <c r="C40" s="113">
        <v>0</v>
      </c>
      <c r="D40" s="113">
        <v>0</v>
      </c>
      <c r="E40" s="114"/>
      <c r="F40" s="64"/>
      <c r="G40" s="64"/>
      <c r="H40" s="64"/>
      <c r="I40" s="64"/>
      <c r="J40" s="64"/>
    </row>
    <row r="41" spans="1:10" x14ac:dyDescent="0.25">
      <c r="A41" s="92">
        <v>5</v>
      </c>
      <c r="B41" s="113"/>
      <c r="C41" s="113">
        <v>0</v>
      </c>
      <c r="D41" s="113">
        <v>0</v>
      </c>
      <c r="E41" s="114"/>
      <c r="F41" s="64"/>
      <c r="G41" s="64"/>
      <c r="H41" s="64"/>
      <c r="I41" s="64"/>
      <c r="J41" s="64"/>
    </row>
    <row r="42" spans="1:10" x14ac:dyDescent="0.25">
      <c r="A42" s="92">
        <v>6</v>
      </c>
      <c r="B42" s="113"/>
      <c r="C42" s="113">
        <v>0</v>
      </c>
      <c r="D42" s="113">
        <v>0</v>
      </c>
      <c r="E42" s="115"/>
      <c r="F42" s="64"/>
      <c r="G42" s="64"/>
      <c r="H42" s="64"/>
      <c r="I42" s="64"/>
      <c r="J42" s="64"/>
    </row>
    <row r="43" spans="1:10" x14ac:dyDescent="0.25">
      <c r="A43" s="116"/>
      <c r="B43" s="117" t="s">
        <v>313</v>
      </c>
      <c r="C43" s="118">
        <f t="shared" ref="C43:D43" si="1">SUM(C38:C42)</f>
        <v>500</v>
      </c>
      <c r="D43" s="119">
        <f t="shared" si="1"/>
        <v>0</v>
      </c>
      <c r="E43" s="120"/>
      <c r="F43" s="64"/>
      <c r="G43" s="64"/>
      <c r="H43" s="64"/>
      <c r="I43" s="64"/>
      <c r="J43" s="64"/>
    </row>
    <row r="44" spans="1:10" x14ac:dyDescent="0.25">
      <c r="B44" s="64"/>
      <c r="C44" s="64"/>
      <c r="D44" s="64"/>
      <c r="E44" s="64"/>
      <c r="F44" s="64"/>
      <c r="G44" s="64"/>
      <c r="H44" s="64"/>
      <c r="I44" s="64"/>
      <c r="J44" s="64"/>
    </row>
    <row r="45" spans="1:10" x14ac:dyDescent="0.25">
      <c r="A45" s="121"/>
      <c r="B45" s="122" t="s">
        <v>314</v>
      </c>
      <c r="C45" s="122"/>
      <c r="D45" s="123" t="s">
        <v>310</v>
      </c>
      <c r="E45" s="124"/>
      <c r="F45" s="64"/>
      <c r="G45" s="64" t="s">
        <v>315</v>
      </c>
      <c r="H45" s="64"/>
      <c r="I45" s="64"/>
      <c r="J45" s="64"/>
    </row>
    <row r="46" spans="1:10" x14ac:dyDescent="0.25">
      <c r="A46" s="205">
        <v>1</v>
      </c>
      <c r="B46" s="125" t="s">
        <v>316</v>
      </c>
      <c r="C46" s="126"/>
      <c r="D46" s="127">
        <v>755000</v>
      </c>
      <c r="E46" s="128"/>
      <c r="F46" s="64"/>
      <c r="G46" s="64"/>
      <c r="H46" s="64"/>
      <c r="I46" s="64"/>
      <c r="J46" s="64"/>
    </row>
    <row r="47" spans="1:10" x14ac:dyDescent="0.25">
      <c r="A47" s="206">
        <v>2</v>
      </c>
      <c r="B47" s="129" t="s">
        <v>317</v>
      </c>
      <c r="C47" s="130"/>
      <c r="D47" s="131">
        <v>173228</v>
      </c>
      <c r="E47" s="132"/>
      <c r="F47" s="64"/>
      <c r="G47" s="64"/>
      <c r="H47" s="64"/>
      <c r="I47" s="64"/>
      <c r="J47" s="64"/>
    </row>
    <row r="48" spans="1:10" x14ac:dyDescent="0.25">
      <c r="A48" s="207">
        <v>3</v>
      </c>
      <c r="B48" s="133" t="s">
        <v>318</v>
      </c>
      <c r="C48" s="134"/>
      <c r="D48" s="131">
        <v>645000</v>
      </c>
      <c r="E48" s="132"/>
      <c r="F48" s="64"/>
      <c r="G48" s="64"/>
      <c r="H48" s="64"/>
      <c r="I48" s="64"/>
      <c r="J48" s="64"/>
    </row>
    <row r="49" spans="1:10" x14ac:dyDescent="0.25">
      <c r="A49" s="207">
        <v>4</v>
      </c>
      <c r="B49" s="133" t="s">
        <v>319</v>
      </c>
      <c r="C49" s="134"/>
      <c r="D49" s="131">
        <v>88000</v>
      </c>
      <c r="E49" s="132"/>
      <c r="F49" s="64"/>
      <c r="G49" s="64"/>
      <c r="H49" s="64"/>
      <c r="I49" s="64"/>
      <c r="J49" s="64"/>
    </row>
    <row r="50" spans="1:10" x14ac:dyDescent="0.25">
      <c r="A50" s="207">
        <v>5</v>
      </c>
      <c r="B50" s="133" t="s">
        <v>320</v>
      </c>
      <c r="C50" s="134"/>
      <c r="D50" s="131">
        <v>300000</v>
      </c>
      <c r="E50" s="132"/>
      <c r="F50" s="64"/>
      <c r="G50" s="64"/>
      <c r="H50" s="64"/>
      <c r="I50" s="64"/>
      <c r="J50" s="64"/>
    </row>
    <row r="51" spans="1:10" x14ac:dyDescent="0.25">
      <c r="A51" s="207">
        <v>6</v>
      </c>
      <c r="B51" s="133" t="s">
        <v>321</v>
      </c>
      <c r="C51" s="134"/>
      <c r="D51" s="131">
        <v>125000</v>
      </c>
      <c r="E51" s="132"/>
      <c r="F51" s="64"/>
      <c r="G51" s="64"/>
    </row>
    <row r="52" spans="1:10" x14ac:dyDescent="0.25">
      <c r="A52" s="208"/>
      <c r="B52" s="135" t="s">
        <v>313</v>
      </c>
      <c r="C52" s="136"/>
      <c r="D52" s="137">
        <f>SUM(D46:D51)</f>
        <v>2086228</v>
      </c>
      <c r="E52" s="138"/>
      <c r="F52" s="64"/>
      <c r="G52" s="64"/>
    </row>
    <row r="53" spans="1:10" x14ac:dyDescent="0.25">
      <c r="B53" s="64"/>
      <c r="C53" s="64"/>
      <c r="D53" s="64"/>
      <c r="E53" s="64"/>
      <c r="F53" s="64"/>
      <c r="G53" s="64"/>
    </row>
    <row r="54" spans="1:10" x14ac:dyDescent="0.25">
      <c r="B54" s="64"/>
      <c r="C54" s="64"/>
      <c r="D54" s="64"/>
      <c r="E54" s="64"/>
      <c r="F54" s="64"/>
      <c r="G54" s="64"/>
    </row>
    <row r="55" spans="1:10" x14ac:dyDescent="0.25">
      <c r="B55" s="61"/>
      <c r="C55" s="64"/>
      <c r="D55" s="64"/>
      <c r="E55" s="64"/>
      <c r="F55" s="64"/>
      <c r="G55" s="64"/>
    </row>
    <row r="56" spans="1:10" x14ac:dyDescent="0.25">
      <c r="B56" s="61"/>
      <c r="C56" s="64"/>
      <c r="D56" s="64"/>
      <c r="E56" s="64"/>
      <c r="F56" s="64"/>
      <c r="G56" s="64"/>
    </row>
    <row r="57" spans="1:10" x14ac:dyDescent="0.25">
      <c r="B57" s="64"/>
      <c r="C57" s="64"/>
      <c r="D57" s="64"/>
      <c r="E57" s="64"/>
      <c r="F57" s="64"/>
      <c r="G57" s="64"/>
    </row>
    <row r="58" spans="1:10" x14ac:dyDescent="0.25">
      <c r="B58" s="64"/>
      <c r="C58" s="64"/>
      <c r="D58" s="64"/>
      <c r="E58" s="64"/>
      <c r="F58" s="64"/>
      <c r="G58" s="64"/>
    </row>
    <row r="59" spans="1:10" x14ac:dyDescent="0.25">
      <c r="B59" s="64"/>
      <c r="C59" s="64"/>
      <c r="D59" s="64"/>
      <c r="E59" s="64"/>
      <c r="F59" s="64"/>
      <c r="G59" s="64"/>
    </row>
  </sheetData>
  <mergeCells count="2">
    <mergeCell ref="D5:E5"/>
    <mergeCell ref="B35:D35"/>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CFE8-93A2-42A9-8D73-FB8B8D6BE9D1}">
  <dimension ref="A1:H36"/>
  <sheetViews>
    <sheetView workbookViewId="0">
      <selection sqref="A1:C1"/>
    </sheetView>
  </sheetViews>
  <sheetFormatPr defaultColWidth="11.44140625" defaultRowHeight="13.2" x14ac:dyDescent="0.25"/>
  <cols>
    <col min="1" max="1" width="15.6640625" customWidth="1"/>
    <col min="2" max="2" width="65.6640625" customWidth="1"/>
    <col min="3" max="3" width="15.6640625" customWidth="1"/>
    <col min="4" max="4" width="14" customWidth="1"/>
  </cols>
  <sheetData>
    <row r="1" spans="1:4" ht="14.4" customHeight="1" x14ac:dyDescent="0.25">
      <c r="A1" s="220" t="s">
        <v>348</v>
      </c>
      <c r="B1" s="226"/>
      <c r="C1" s="226"/>
    </row>
    <row r="2" spans="1:4" ht="14.4" customHeight="1" x14ac:dyDescent="0.25">
      <c r="A2" s="227" t="s">
        <v>536</v>
      </c>
      <c r="B2" s="227"/>
      <c r="C2" s="227"/>
    </row>
    <row r="3" spans="1:4" ht="14.4" customHeight="1" x14ac:dyDescent="0.25">
      <c r="A3" s="225" t="str">
        <f>Schedule91!A3</f>
        <v>INSTITUTION:</v>
      </c>
      <c r="B3" s="226"/>
      <c r="C3" s="226"/>
    </row>
    <row r="4" spans="1:4" s="141" customFormat="1" ht="14.4" customHeight="1" x14ac:dyDescent="0.25">
      <c r="A4" s="230" t="s">
        <v>276</v>
      </c>
      <c r="B4" s="230"/>
      <c r="C4" s="143"/>
    </row>
    <row r="5" spans="1:4" ht="14.4" customHeight="1" x14ac:dyDescent="0.25">
      <c r="A5" s="228" t="s">
        <v>419</v>
      </c>
      <c r="B5" s="226"/>
      <c r="C5" s="226"/>
    </row>
    <row r="6" spans="1:4" s="141" customFormat="1" ht="14.4" customHeight="1" thickBot="1" x14ac:dyDescent="0.3">
      <c r="A6" s="225"/>
      <c r="B6" s="226"/>
      <c r="C6" s="226"/>
      <c r="D6" s="5" t="s">
        <v>447</v>
      </c>
    </row>
    <row r="7" spans="1:4" ht="14.4" customHeight="1" thickTop="1" thickBot="1" x14ac:dyDescent="0.3">
      <c r="A7" s="150" t="s">
        <v>144</v>
      </c>
      <c r="B7" s="161" t="s">
        <v>351</v>
      </c>
      <c r="C7" s="147" t="s">
        <v>0</v>
      </c>
    </row>
    <row r="8" spans="1:4" ht="14.4" customHeight="1" thickTop="1" thickBot="1" x14ac:dyDescent="0.3">
      <c r="A8" s="142">
        <v>2025</v>
      </c>
      <c r="B8" s="142" t="s">
        <v>102</v>
      </c>
      <c r="C8" s="167">
        <v>0</v>
      </c>
    </row>
    <row r="9" spans="1:4" ht="14.4" customHeight="1" thickTop="1" thickBot="1" x14ac:dyDescent="0.3">
      <c r="A9" s="142">
        <v>2030</v>
      </c>
      <c r="B9" s="142" t="s">
        <v>103</v>
      </c>
      <c r="C9" s="167">
        <v>0</v>
      </c>
    </row>
    <row r="10" spans="1:4" ht="14.4" customHeight="1" thickTop="1" thickBot="1" x14ac:dyDescent="0.3">
      <c r="A10" s="142">
        <v>2035</v>
      </c>
      <c r="B10" s="142" t="s">
        <v>104</v>
      </c>
      <c r="C10" s="167">
        <v>0</v>
      </c>
    </row>
    <row r="11" spans="1:4" ht="14.4" customHeight="1" thickTop="1" thickBot="1" x14ac:dyDescent="0.3">
      <c r="A11" s="142">
        <v>2040</v>
      </c>
      <c r="B11" s="142" t="s">
        <v>105</v>
      </c>
      <c r="C11" s="167">
        <v>0</v>
      </c>
    </row>
    <row r="12" spans="1:4" s="141" customFormat="1" ht="14.4" customHeight="1" thickTop="1" thickBot="1" x14ac:dyDescent="0.3">
      <c r="A12" s="142">
        <v>2045</v>
      </c>
      <c r="B12" s="142" t="s">
        <v>122</v>
      </c>
      <c r="C12" s="167">
        <v>0</v>
      </c>
    </row>
    <row r="13" spans="1:4" ht="14.4" customHeight="1" thickTop="1" thickBot="1" x14ac:dyDescent="0.3">
      <c r="A13" s="142">
        <v>2050</v>
      </c>
      <c r="B13" s="142" t="s">
        <v>107</v>
      </c>
      <c r="C13" s="167">
        <v>0</v>
      </c>
    </row>
    <row r="14" spans="1:4" ht="14.4" customHeight="1" thickTop="1" thickBot="1" x14ac:dyDescent="0.3">
      <c r="A14" s="142">
        <v>2055</v>
      </c>
      <c r="B14" s="142" t="s">
        <v>108</v>
      </c>
      <c r="C14" s="167">
        <v>0</v>
      </c>
    </row>
    <row r="15" spans="1:4" ht="14.4" customHeight="1" thickTop="1" thickBot="1" x14ac:dyDescent="0.3">
      <c r="A15" s="142">
        <v>2060</v>
      </c>
      <c r="B15" s="142" t="s">
        <v>109</v>
      </c>
      <c r="C15" s="167">
        <v>0</v>
      </c>
    </row>
    <row r="16" spans="1:4" ht="14.4" customHeight="1" thickTop="1" thickBot="1" x14ac:dyDescent="0.3">
      <c r="A16" s="142">
        <v>2065</v>
      </c>
      <c r="B16" s="142" t="s">
        <v>110</v>
      </c>
      <c r="C16" s="167">
        <v>0</v>
      </c>
    </row>
    <row r="17" spans="1:8" ht="14.4" customHeight="1" thickTop="1" thickBot="1" x14ac:dyDescent="0.3">
      <c r="A17" s="142">
        <v>2070</v>
      </c>
      <c r="B17" s="142" t="s">
        <v>111</v>
      </c>
      <c r="C17" s="167">
        <v>0</v>
      </c>
    </row>
    <row r="18" spans="1:8" ht="14.4" customHeight="1" thickTop="1" thickBot="1" x14ac:dyDescent="0.3">
      <c r="A18" s="142">
        <v>2075</v>
      </c>
      <c r="B18" s="142" t="s">
        <v>112</v>
      </c>
      <c r="C18" s="167">
        <v>0</v>
      </c>
    </row>
    <row r="19" spans="1:8" ht="14.4" customHeight="1" thickTop="1" thickBot="1" x14ac:dyDescent="0.3">
      <c r="A19" s="142">
        <v>2080</v>
      </c>
      <c r="B19" s="142" t="s">
        <v>113</v>
      </c>
      <c r="C19" s="167">
        <v>0</v>
      </c>
    </row>
    <row r="20" spans="1:8" ht="14.4" customHeight="1" thickTop="1" thickBot="1" x14ac:dyDescent="0.3">
      <c r="A20" s="142">
        <v>2085</v>
      </c>
      <c r="B20" s="142" t="s">
        <v>123</v>
      </c>
      <c r="C20" s="167">
        <v>0</v>
      </c>
    </row>
    <row r="21" spans="1:8" ht="14.4" customHeight="1" thickTop="1" thickBot="1" x14ac:dyDescent="0.3">
      <c r="A21" s="142">
        <v>2090</v>
      </c>
      <c r="B21" s="203" t="s">
        <v>471</v>
      </c>
      <c r="C21" s="167">
        <f>SUM(C8:C20)</f>
        <v>0</v>
      </c>
    </row>
    <row r="22" spans="1:8" ht="14.4" customHeight="1" thickTop="1" thickBot="1" x14ac:dyDescent="0.3">
      <c r="A22" s="142">
        <v>2095</v>
      </c>
      <c r="B22" s="142" t="s">
        <v>124</v>
      </c>
      <c r="C22" s="167">
        <v>0</v>
      </c>
    </row>
    <row r="23" spans="1:8" ht="14.4" customHeight="1" thickTop="1" thickBot="1" x14ac:dyDescent="0.3">
      <c r="A23" s="142">
        <v>2100</v>
      </c>
      <c r="B23" s="142" t="s">
        <v>125</v>
      </c>
      <c r="C23" s="167">
        <v>0</v>
      </c>
    </row>
    <row r="24" spans="1:8" ht="14.4" customHeight="1" thickTop="1" thickBot="1" x14ac:dyDescent="0.3">
      <c r="A24" s="142">
        <v>2110</v>
      </c>
      <c r="B24" s="142" t="s">
        <v>126</v>
      </c>
      <c r="C24" s="167">
        <v>0</v>
      </c>
    </row>
    <row r="25" spans="1:8" ht="14.4" customHeight="1" thickTop="1" thickBot="1" x14ac:dyDescent="0.3">
      <c r="A25" s="142">
        <v>2120</v>
      </c>
      <c r="B25" s="142" t="s">
        <v>127</v>
      </c>
      <c r="C25" s="167">
        <v>0</v>
      </c>
    </row>
    <row r="26" spans="1:8" ht="14.4" customHeight="1" thickTop="1" thickBot="1" x14ac:dyDescent="0.3">
      <c r="A26" s="142">
        <v>2130</v>
      </c>
      <c r="B26" s="142" t="s">
        <v>128</v>
      </c>
      <c r="C26" s="167">
        <v>0</v>
      </c>
    </row>
    <row r="27" spans="1:8" ht="14.4" customHeight="1" thickTop="1" thickBot="1" x14ac:dyDescent="0.3">
      <c r="A27" s="142">
        <v>2140</v>
      </c>
      <c r="B27" s="142" t="s">
        <v>129</v>
      </c>
      <c r="C27" s="167">
        <v>0</v>
      </c>
    </row>
    <row r="28" spans="1:8" ht="14.4" customHeight="1" thickTop="1" thickBot="1" x14ac:dyDescent="0.3">
      <c r="A28" s="142">
        <v>2150</v>
      </c>
      <c r="B28" s="203" t="s">
        <v>472</v>
      </c>
      <c r="C28" s="167">
        <f>SUM(C21:C27)</f>
        <v>0</v>
      </c>
      <c r="D28" s="172">
        <f>C28-Schedule7!C30</f>
        <v>0</v>
      </c>
      <c r="E28" s="211" t="s">
        <v>456</v>
      </c>
      <c r="F28" s="211"/>
      <c r="G28" s="211"/>
      <c r="H28" s="211"/>
    </row>
    <row r="29" spans="1:8" ht="14.4" customHeight="1" thickTop="1" thickBot="1" x14ac:dyDescent="0.3">
      <c r="A29" s="142"/>
      <c r="B29" s="161" t="s">
        <v>352</v>
      </c>
      <c r="C29" s="167"/>
    </row>
    <row r="30" spans="1:8" ht="14.4" customHeight="1" thickTop="1" thickBot="1" x14ac:dyDescent="0.3">
      <c r="A30" s="142">
        <v>2151</v>
      </c>
      <c r="B30" s="142" t="s">
        <v>117</v>
      </c>
      <c r="C30" s="167">
        <v>0</v>
      </c>
    </row>
    <row r="31" spans="1:8" ht="14.4" customHeight="1" thickTop="1" thickBot="1" x14ac:dyDescent="0.3">
      <c r="A31" s="142">
        <v>2152</v>
      </c>
      <c r="B31" s="142" t="s">
        <v>130</v>
      </c>
      <c r="C31" s="167">
        <v>0</v>
      </c>
    </row>
    <row r="32" spans="1:8" ht="14.4" customHeight="1" thickTop="1" thickBot="1" x14ac:dyDescent="0.3">
      <c r="A32" s="142">
        <v>2153</v>
      </c>
      <c r="B32" s="142" t="s">
        <v>119</v>
      </c>
      <c r="C32" s="167">
        <v>0</v>
      </c>
    </row>
    <row r="33" spans="1:7" ht="14.4" customHeight="1" thickTop="1" thickBot="1" x14ac:dyDescent="0.3">
      <c r="A33" s="142">
        <v>2154</v>
      </c>
      <c r="B33" s="142" t="s">
        <v>120</v>
      </c>
      <c r="C33" s="167">
        <v>0</v>
      </c>
    </row>
    <row r="34" spans="1:7" ht="14.4" customHeight="1" thickTop="1" thickBot="1" x14ac:dyDescent="0.3">
      <c r="A34" s="142">
        <v>2155</v>
      </c>
      <c r="B34" s="142" t="s">
        <v>121</v>
      </c>
      <c r="C34" s="167">
        <v>0</v>
      </c>
    </row>
    <row r="35" spans="1:7" ht="14.4" customHeight="1" thickTop="1" thickBot="1" x14ac:dyDescent="0.3">
      <c r="A35" s="142">
        <v>2156</v>
      </c>
      <c r="B35" s="142" t="s">
        <v>353</v>
      </c>
      <c r="C35" s="167">
        <f>SUM(C30:C34)</f>
        <v>0</v>
      </c>
      <c r="D35" s="172">
        <f>C35-C21</f>
        <v>0</v>
      </c>
      <c r="E35" s="211" t="s">
        <v>455</v>
      </c>
      <c r="F35" s="211"/>
      <c r="G35" s="211"/>
    </row>
    <row r="36" spans="1:7" ht="36.6" customHeight="1" thickTop="1" x14ac:dyDescent="0.25">
      <c r="A36" s="229" t="s">
        <v>354</v>
      </c>
      <c r="B36" s="229"/>
      <c r="C36" s="229"/>
    </row>
  </sheetData>
  <mergeCells count="7">
    <mergeCell ref="A1:C1"/>
    <mergeCell ref="A2:C2"/>
    <mergeCell ref="A5:C5"/>
    <mergeCell ref="A36:C36"/>
    <mergeCell ref="A3:C3"/>
    <mergeCell ref="A4:B4"/>
    <mergeCell ref="A6:C6"/>
  </mergeCells>
  <pageMargins left="0.5" right="0.5" top="1" bottom="0.7"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792E9-39FE-4BF0-A919-2FC651275EC2}">
  <dimension ref="A1:H35"/>
  <sheetViews>
    <sheetView workbookViewId="0">
      <selection sqref="A1:C1"/>
    </sheetView>
  </sheetViews>
  <sheetFormatPr defaultColWidth="11.44140625" defaultRowHeight="13.2" x14ac:dyDescent="0.25"/>
  <cols>
    <col min="1" max="1" width="15.6640625" customWidth="1"/>
    <col min="2" max="2" width="65.6640625" customWidth="1"/>
    <col min="3" max="3" width="15.6640625" customWidth="1"/>
  </cols>
  <sheetData>
    <row r="1" spans="1:4" ht="14.4" customHeight="1" x14ac:dyDescent="0.25">
      <c r="A1" s="220" t="s">
        <v>348</v>
      </c>
      <c r="B1" s="226"/>
      <c r="C1" s="226"/>
    </row>
    <row r="2" spans="1:4" ht="14.4" customHeight="1" x14ac:dyDescent="0.25">
      <c r="A2" s="227" t="s">
        <v>536</v>
      </c>
      <c r="B2" s="227"/>
      <c r="C2" s="227"/>
    </row>
    <row r="3" spans="1:4" ht="14.4" customHeight="1" x14ac:dyDescent="0.25">
      <c r="A3" s="225" t="str">
        <f>Schedule1!A3</f>
        <v>INSTITUTION:</v>
      </c>
      <c r="B3" s="226"/>
      <c r="C3" s="226"/>
    </row>
    <row r="4" spans="1:4" s="141" customFormat="1" ht="14.4" customHeight="1" x14ac:dyDescent="0.25">
      <c r="A4" s="146"/>
      <c r="B4" s="146"/>
      <c r="C4" s="146"/>
    </row>
    <row r="5" spans="1:4" ht="28.5" customHeight="1" x14ac:dyDescent="0.25">
      <c r="A5" s="228" t="s">
        <v>420</v>
      </c>
      <c r="B5" s="224"/>
      <c r="C5" s="224"/>
    </row>
    <row r="6" spans="1:4" s="141" customFormat="1" ht="14.4" customHeight="1" thickBot="1" x14ac:dyDescent="0.3">
      <c r="A6" s="146"/>
      <c r="B6" s="146"/>
      <c r="C6" s="146"/>
      <c r="D6" s="5" t="s">
        <v>447</v>
      </c>
    </row>
    <row r="7" spans="1:4" ht="14.4" customHeight="1" thickTop="1" thickBot="1" x14ac:dyDescent="0.3">
      <c r="A7" s="150" t="s">
        <v>144</v>
      </c>
      <c r="B7" s="204" t="s">
        <v>477</v>
      </c>
      <c r="C7" s="147" t="s">
        <v>0</v>
      </c>
    </row>
    <row r="8" spans="1:4" ht="14.4" customHeight="1" thickTop="1" thickBot="1" x14ac:dyDescent="0.3">
      <c r="A8" s="142">
        <v>2160</v>
      </c>
      <c r="B8" s="142" t="s">
        <v>102</v>
      </c>
      <c r="C8" s="167">
        <v>0</v>
      </c>
    </row>
    <row r="9" spans="1:4" ht="14.4" customHeight="1" thickTop="1" thickBot="1" x14ac:dyDescent="0.3">
      <c r="A9" s="142">
        <v>2170</v>
      </c>
      <c r="B9" s="142" t="s">
        <v>104</v>
      </c>
      <c r="C9" s="167">
        <v>0</v>
      </c>
    </row>
    <row r="10" spans="1:4" ht="14.4" customHeight="1" thickTop="1" thickBot="1" x14ac:dyDescent="0.3">
      <c r="A10" s="142">
        <v>2175</v>
      </c>
      <c r="B10" s="142" t="s">
        <v>105</v>
      </c>
      <c r="C10" s="167">
        <v>0</v>
      </c>
    </row>
    <row r="11" spans="1:4" ht="14.4" customHeight="1" thickTop="1" thickBot="1" x14ac:dyDescent="0.3">
      <c r="A11" s="142">
        <v>2180</v>
      </c>
      <c r="B11" s="142" t="s">
        <v>106</v>
      </c>
      <c r="C11" s="167">
        <v>0</v>
      </c>
    </row>
    <row r="12" spans="1:4" ht="14.4" customHeight="1" thickTop="1" thickBot="1" x14ac:dyDescent="0.3">
      <c r="A12" s="142">
        <v>2185</v>
      </c>
      <c r="B12" s="142" t="s">
        <v>107</v>
      </c>
      <c r="C12" s="167">
        <v>0</v>
      </c>
    </row>
    <row r="13" spans="1:4" ht="14.4" customHeight="1" thickTop="1" thickBot="1" x14ac:dyDescent="0.3">
      <c r="A13" s="142">
        <v>2190</v>
      </c>
      <c r="B13" s="142" t="s">
        <v>108</v>
      </c>
      <c r="C13" s="167">
        <v>0</v>
      </c>
    </row>
    <row r="14" spans="1:4" ht="14.4" customHeight="1" thickTop="1" thickBot="1" x14ac:dyDescent="0.3">
      <c r="A14" s="142">
        <v>2195</v>
      </c>
      <c r="B14" s="142" t="s">
        <v>109</v>
      </c>
      <c r="C14" s="167">
        <v>0</v>
      </c>
    </row>
    <row r="15" spans="1:4" ht="14.4" customHeight="1" thickTop="1" thickBot="1" x14ac:dyDescent="0.3">
      <c r="A15" s="142">
        <v>2200</v>
      </c>
      <c r="B15" s="142" t="s">
        <v>110</v>
      </c>
      <c r="C15" s="167">
        <v>0</v>
      </c>
    </row>
    <row r="16" spans="1:4" ht="14.4" customHeight="1" thickTop="1" thickBot="1" x14ac:dyDescent="0.3">
      <c r="A16" s="142">
        <v>2205</v>
      </c>
      <c r="B16" s="142" t="s">
        <v>145</v>
      </c>
      <c r="C16" s="167">
        <v>0</v>
      </c>
    </row>
    <row r="17" spans="1:8" ht="14.4" customHeight="1" thickTop="1" thickBot="1" x14ac:dyDescent="0.3">
      <c r="A17" s="142">
        <v>2210</v>
      </c>
      <c r="B17" s="142" t="s">
        <v>112</v>
      </c>
      <c r="C17" s="167">
        <v>0</v>
      </c>
    </row>
    <row r="18" spans="1:8" ht="14.4" customHeight="1" thickTop="1" thickBot="1" x14ac:dyDescent="0.3">
      <c r="A18" s="142">
        <v>2215</v>
      </c>
      <c r="B18" s="142" t="s">
        <v>113</v>
      </c>
      <c r="C18" s="167">
        <v>0</v>
      </c>
    </row>
    <row r="19" spans="1:8" ht="14.4" customHeight="1" thickTop="1" thickBot="1" x14ac:dyDescent="0.3">
      <c r="A19" s="142">
        <v>2220</v>
      </c>
      <c r="B19" s="142" t="s">
        <v>123</v>
      </c>
      <c r="C19" s="167">
        <v>0</v>
      </c>
    </row>
    <row r="20" spans="1:8" ht="14.4" customHeight="1" thickTop="1" thickBot="1" x14ac:dyDescent="0.3">
      <c r="A20" s="142">
        <v>2225</v>
      </c>
      <c r="B20" s="203" t="s">
        <v>471</v>
      </c>
      <c r="C20" s="167">
        <f>SUM(C8:C19)</f>
        <v>0</v>
      </c>
    </row>
    <row r="21" spans="1:8" ht="14.4" customHeight="1" thickTop="1" thickBot="1" x14ac:dyDescent="0.3">
      <c r="A21" s="142">
        <v>2230</v>
      </c>
      <c r="B21" s="142" t="s">
        <v>124</v>
      </c>
      <c r="C21" s="167">
        <v>0</v>
      </c>
    </row>
    <row r="22" spans="1:8" ht="14.4" customHeight="1" thickTop="1" thickBot="1" x14ac:dyDescent="0.3">
      <c r="A22" s="142">
        <v>2235</v>
      </c>
      <c r="B22" s="142" t="s">
        <v>125</v>
      </c>
      <c r="C22" s="167">
        <v>0</v>
      </c>
    </row>
    <row r="23" spans="1:8" ht="14.4" customHeight="1" thickTop="1" thickBot="1" x14ac:dyDescent="0.3">
      <c r="A23" s="142">
        <v>2240</v>
      </c>
      <c r="B23" s="142" t="s">
        <v>126</v>
      </c>
      <c r="C23" s="167">
        <v>0</v>
      </c>
    </row>
    <row r="24" spans="1:8" ht="14.4" customHeight="1" thickTop="1" thickBot="1" x14ac:dyDescent="0.3">
      <c r="A24" s="142">
        <v>2245</v>
      </c>
      <c r="B24" s="142" t="s">
        <v>127</v>
      </c>
      <c r="C24" s="167">
        <v>0</v>
      </c>
    </row>
    <row r="25" spans="1:8" ht="14.4" customHeight="1" thickTop="1" thickBot="1" x14ac:dyDescent="0.3">
      <c r="A25" s="142">
        <v>2250</v>
      </c>
      <c r="B25" s="142" t="s">
        <v>128</v>
      </c>
      <c r="C25" s="167">
        <v>0</v>
      </c>
    </row>
    <row r="26" spans="1:8" ht="14.4" customHeight="1" thickTop="1" thickBot="1" x14ac:dyDescent="0.3">
      <c r="A26" s="142">
        <v>2255</v>
      </c>
      <c r="B26" s="142" t="s">
        <v>146</v>
      </c>
      <c r="C26" s="167">
        <v>0</v>
      </c>
    </row>
    <row r="27" spans="1:8" ht="14.4" customHeight="1" thickTop="1" thickBot="1" x14ac:dyDescent="0.3">
      <c r="A27" s="142">
        <v>2260</v>
      </c>
      <c r="B27" s="203" t="s">
        <v>473</v>
      </c>
      <c r="C27" s="167">
        <f>SUM(C20:C26)</f>
        <v>0</v>
      </c>
      <c r="D27" s="172">
        <f>C27-Schedule8!C30</f>
        <v>0</v>
      </c>
      <c r="E27" s="211" t="s">
        <v>458</v>
      </c>
      <c r="F27" s="211"/>
      <c r="G27" s="211"/>
      <c r="H27" s="211"/>
    </row>
    <row r="28" spans="1:8" ht="14.4" customHeight="1" thickTop="1" thickBot="1" x14ac:dyDescent="0.3">
      <c r="A28" s="142"/>
      <c r="B28" s="204" t="s">
        <v>352</v>
      </c>
      <c r="C28" s="167"/>
    </row>
    <row r="29" spans="1:8" ht="14.4" customHeight="1" thickTop="1" thickBot="1" x14ac:dyDescent="0.3">
      <c r="A29" s="142">
        <v>2261</v>
      </c>
      <c r="B29" s="142" t="s">
        <v>117</v>
      </c>
      <c r="C29" s="167">
        <v>0</v>
      </c>
    </row>
    <row r="30" spans="1:8" ht="14.4" customHeight="1" thickTop="1" thickBot="1" x14ac:dyDescent="0.3">
      <c r="A30" s="142">
        <v>2262</v>
      </c>
      <c r="B30" s="142" t="s">
        <v>130</v>
      </c>
      <c r="C30" s="167">
        <v>0</v>
      </c>
    </row>
    <row r="31" spans="1:8" ht="14.4" customHeight="1" thickTop="1" thickBot="1" x14ac:dyDescent="0.3">
      <c r="A31" s="142">
        <v>2263</v>
      </c>
      <c r="B31" s="142" t="s">
        <v>119</v>
      </c>
      <c r="C31" s="167">
        <v>0</v>
      </c>
    </row>
    <row r="32" spans="1:8" ht="14.4" customHeight="1" thickTop="1" thickBot="1" x14ac:dyDescent="0.3">
      <c r="A32" s="142">
        <v>2264</v>
      </c>
      <c r="B32" s="142" t="s">
        <v>147</v>
      </c>
      <c r="C32" s="167">
        <v>0</v>
      </c>
    </row>
    <row r="33" spans="1:7" ht="14.4" customHeight="1" thickTop="1" thickBot="1" x14ac:dyDescent="0.3">
      <c r="A33" s="142">
        <v>2265</v>
      </c>
      <c r="B33" s="142" t="s">
        <v>121</v>
      </c>
      <c r="C33" s="167">
        <v>0</v>
      </c>
    </row>
    <row r="34" spans="1:7" ht="14.4" customHeight="1" thickTop="1" thickBot="1" x14ac:dyDescent="0.3">
      <c r="A34" s="142">
        <v>2266</v>
      </c>
      <c r="B34" s="203" t="s">
        <v>474</v>
      </c>
      <c r="C34" s="167">
        <f>SUM(C29:C33)</f>
        <v>0</v>
      </c>
      <c r="D34" s="172">
        <f>C34-C20</f>
        <v>0</v>
      </c>
      <c r="E34" s="211" t="s">
        <v>457</v>
      </c>
      <c r="F34" s="211"/>
      <c r="G34" s="211"/>
    </row>
    <row r="35" spans="1:7" ht="36" customHeight="1" thickTop="1" x14ac:dyDescent="0.25">
      <c r="A35" s="231" t="s">
        <v>148</v>
      </c>
      <c r="B35" s="232"/>
      <c r="C35" s="232"/>
    </row>
  </sheetData>
  <mergeCells count="5">
    <mergeCell ref="A1:C1"/>
    <mergeCell ref="A2:C2"/>
    <mergeCell ref="A5:C5"/>
    <mergeCell ref="A35:C35"/>
    <mergeCell ref="A3:C3"/>
  </mergeCells>
  <pageMargins left="0.5" right="0.5" top="1" bottom="0.7"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C6E2A-D9E5-44F0-95A4-FD0234B7B800}">
  <dimension ref="A1:U32"/>
  <sheetViews>
    <sheetView workbookViewId="0">
      <selection sqref="A1:E1"/>
    </sheetView>
  </sheetViews>
  <sheetFormatPr defaultColWidth="11.44140625" defaultRowHeight="13.2" x14ac:dyDescent="0.25"/>
  <cols>
    <col min="1" max="1" width="13.6640625" customWidth="1"/>
    <col min="2" max="2" width="40.6640625" customWidth="1"/>
    <col min="3" max="5" width="13.6640625" customWidth="1"/>
  </cols>
  <sheetData>
    <row r="1" spans="1:6" x14ac:dyDescent="0.25">
      <c r="A1" s="220" t="s">
        <v>348</v>
      </c>
      <c r="B1" s="226"/>
      <c r="C1" s="226"/>
      <c r="D1" s="226"/>
      <c r="E1" s="226"/>
    </row>
    <row r="2" spans="1:6" x14ac:dyDescent="0.25">
      <c r="A2" s="220" t="s">
        <v>536</v>
      </c>
      <c r="B2" s="226"/>
      <c r="C2" s="226"/>
      <c r="D2" s="226"/>
      <c r="E2" s="226"/>
    </row>
    <row r="3" spans="1:6" s="141" customFormat="1" ht="12.75" customHeight="1" x14ac:dyDescent="0.25">
      <c r="A3" s="225" t="str">
        <f>Schedule1!A3</f>
        <v>INSTITUTION:</v>
      </c>
      <c r="B3" s="225"/>
      <c r="C3" s="225"/>
      <c r="D3" s="4"/>
      <c r="E3" s="148"/>
    </row>
    <row r="4" spans="1:6" s="141" customFormat="1" x14ac:dyDescent="0.25">
      <c r="A4" s="145"/>
      <c r="B4" s="146"/>
      <c r="C4" s="4"/>
      <c r="D4" s="148"/>
      <c r="E4" s="148"/>
    </row>
    <row r="5" spans="1:6" ht="13.2" customHeight="1" x14ac:dyDescent="0.25">
      <c r="A5" s="228" t="s">
        <v>504</v>
      </c>
      <c r="B5" s="228"/>
      <c r="C5" s="228"/>
      <c r="D5" s="228"/>
      <c r="E5" s="228"/>
    </row>
    <row r="6" spans="1:6" s="141" customFormat="1" ht="13.8" thickBot="1" x14ac:dyDescent="0.3">
      <c r="A6" s="145"/>
      <c r="B6" s="146"/>
      <c r="C6" s="4"/>
      <c r="D6" s="148"/>
      <c r="E6" s="148"/>
      <c r="F6" s="5" t="s">
        <v>447</v>
      </c>
    </row>
    <row r="7" spans="1:6" ht="45" customHeight="1" thickTop="1" thickBot="1" x14ac:dyDescent="0.3">
      <c r="A7" s="150" t="s">
        <v>350</v>
      </c>
      <c r="B7" s="147" t="s">
        <v>351</v>
      </c>
      <c r="C7" s="147" t="s">
        <v>356</v>
      </c>
      <c r="D7" s="151" t="s">
        <v>357</v>
      </c>
      <c r="E7" s="147" t="s">
        <v>358</v>
      </c>
    </row>
    <row r="8" spans="1:6" ht="14.4" customHeight="1" thickTop="1" thickBot="1" x14ac:dyDescent="0.3">
      <c r="A8" s="142">
        <v>2270</v>
      </c>
      <c r="B8" s="142" t="s">
        <v>203</v>
      </c>
      <c r="C8" s="167">
        <v>0</v>
      </c>
      <c r="D8" s="167">
        <v>0</v>
      </c>
      <c r="E8" s="167">
        <f>SUM(C8:D8)</f>
        <v>0</v>
      </c>
    </row>
    <row r="9" spans="1:6" ht="14.4" customHeight="1" thickTop="1" thickBot="1" x14ac:dyDescent="0.3">
      <c r="A9" s="142">
        <v>2280</v>
      </c>
      <c r="B9" s="142" t="s">
        <v>204</v>
      </c>
      <c r="C9" s="167">
        <v>0</v>
      </c>
      <c r="D9" s="167">
        <v>0</v>
      </c>
      <c r="E9" s="167">
        <f t="shared" ref="E9:E13" si="0">SUM(C9:D9)</f>
        <v>0</v>
      </c>
    </row>
    <row r="10" spans="1:6" ht="14.4" customHeight="1" thickTop="1" thickBot="1" x14ac:dyDescent="0.3">
      <c r="A10" s="142">
        <v>2290</v>
      </c>
      <c r="B10" s="142" t="s">
        <v>205</v>
      </c>
      <c r="C10" s="167">
        <v>0</v>
      </c>
      <c r="D10" s="167">
        <v>0</v>
      </c>
      <c r="E10" s="167">
        <f t="shared" si="0"/>
        <v>0</v>
      </c>
    </row>
    <row r="11" spans="1:6" ht="14.4" customHeight="1" thickTop="1" thickBot="1" x14ac:dyDescent="0.3">
      <c r="A11" s="142">
        <v>2300</v>
      </c>
      <c r="B11" s="142" t="s">
        <v>206</v>
      </c>
      <c r="C11" s="167">
        <v>0</v>
      </c>
      <c r="D11" s="167">
        <v>0</v>
      </c>
      <c r="E11" s="167">
        <f t="shared" si="0"/>
        <v>0</v>
      </c>
    </row>
    <row r="12" spans="1:6" ht="14.4" customHeight="1" thickTop="1" thickBot="1" x14ac:dyDescent="0.3">
      <c r="A12" s="142">
        <v>2310</v>
      </c>
      <c r="B12" s="142" t="s">
        <v>207</v>
      </c>
      <c r="C12" s="167">
        <v>0</v>
      </c>
      <c r="D12" s="167">
        <v>0</v>
      </c>
      <c r="E12" s="167">
        <f t="shared" si="0"/>
        <v>0</v>
      </c>
    </row>
    <row r="13" spans="1:6" ht="14.4" customHeight="1" thickTop="1" thickBot="1" x14ac:dyDescent="0.3">
      <c r="A13" s="142">
        <v>2320</v>
      </c>
      <c r="B13" s="142" t="s">
        <v>208</v>
      </c>
      <c r="C13" s="167">
        <v>0</v>
      </c>
      <c r="D13" s="167">
        <v>0</v>
      </c>
      <c r="E13" s="167">
        <f t="shared" si="0"/>
        <v>0</v>
      </c>
    </row>
    <row r="14" spans="1:6" ht="14.4" customHeight="1" thickTop="1" thickBot="1" x14ac:dyDescent="0.3">
      <c r="A14" s="142">
        <v>2350</v>
      </c>
      <c r="B14" s="142" t="s">
        <v>359</v>
      </c>
      <c r="C14" s="167">
        <f>SUM(C8:C13)</f>
        <v>0</v>
      </c>
      <c r="D14" s="167">
        <f>SUM(D8:D13)</f>
        <v>0</v>
      </c>
      <c r="E14" s="167">
        <f>SUM(E8:E13)</f>
        <v>0</v>
      </c>
    </row>
    <row r="15" spans="1:6" ht="25.5" customHeight="1" thickTop="1" x14ac:dyDescent="0.25">
      <c r="A15" s="233" t="s">
        <v>514</v>
      </c>
      <c r="B15" s="233"/>
      <c r="C15" s="233"/>
      <c r="D15" s="233"/>
      <c r="E15" s="233"/>
    </row>
    <row r="17" spans="1:21" s="213" customFormat="1" x14ac:dyDescent="0.25"/>
    <row r="18" spans="1:21" s="213" customFormat="1" x14ac:dyDescent="0.25"/>
    <row r="19" spans="1:21" s="213" customFormat="1" x14ac:dyDescent="0.25"/>
    <row r="20" spans="1:21" s="213" customFormat="1" x14ac:dyDescent="0.25"/>
    <row r="21" spans="1:21" s="213" customFormat="1" x14ac:dyDescent="0.25"/>
    <row r="22" spans="1:21" s="213" customFormat="1" x14ac:dyDescent="0.25"/>
    <row r="23" spans="1:21" s="213" customFormat="1" x14ac:dyDescent="0.25"/>
    <row r="24" spans="1:21" s="213" customFormat="1" x14ac:dyDescent="0.25"/>
    <row r="25" spans="1:21" s="213" customFormat="1" x14ac:dyDescent="0.25"/>
    <row r="26" spans="1:21" s="213" customFormat="1" x14ac:dyDescent="0.25"/>
    <row r="27" spans="1:21" s="213" customFormat="1" x14ac:dyDescent="0.25"/>
    <row r="28" spans="1:21" s="213" customFormat="1" x14ac:dyDescent="0.25"/>
    <row r="30" spans="1:21" s="211" customFormat="1" ht="11.4" x14ac:dyDescent="0.2">
      <c r="A30" s="212" t="s">
        <v>501</v>
      </c>
    </row>
    <row r="31" spans="1:21" s="211" customFormat="1" ht="11.4" x14ac:dyDescent="0.2">
      <c r="A31" s="211" t="s">
        <v>480</v>
      </c>
      <c r="B31" s="211" t="s">
        <v>481</v>
      </c>
      <c r="C31" s="211" t="s">
        <v>482</v>
      </c>
      <c r="D31" s="211" t="s">
        <v>483</v>
      </c>
      <c r="E31" s="211" t="s">
        <v>484</v>
      </c>
      <c r="F31" s="211" t="s">
        <v>485</v>
      </c>
      <c r="G31" s="211" t="s">
        <v>486</v>
      </c>
      <c r="H31" s="211" t="s">
        <v>487</v>
      </c>
      <c r="I31" s="211" t="s">
        <v>488</v>
      </c>
      <c r="J31" s="211" t="s">
        <v>489</v>
      </c>
      <c r="K31" s="211" t="s">
        <v>490</v>
      </c>
      <c r="L31" s="211" t="s">
        <v>491</v>
      </c>
      <c r="M31" s="211" t="s">
        <v>492</v>
      </c>
      <c r="N31" s="211" t="s">
        <v>493</v>
      </c>
      <c r="O31" s="211" t="s">
        <v>494</v>
      </c>
      <c r="P31" s="211" t="s">
        <v>495</v>
      </c>
      <c r="Q31" s="211" t="s">
        <v>496</v>
      </c>
      <c r="R31" s="211" t="s">
        <v>497</v>
      </c>
      <c r="S31" s="211" t="s">
        <v>498</v>
      </c>
      <c r="T31" s="211" t="s">
        <v>499</v>
      </c>
      <c r="U31" s="211" t="s">
        <v>500</v>
      </c>
    </row>
    <row r="32" spans="1:21" x14ac:dyDescent="0.25">
      <c r="A32" s="168">
        <f t="shared" ref="A32:C32" si="1">C8</f>
        <v>0</v>
      </c>
      <c r="B32" s="168">
        <f t="shared" si="1"/>
        <v>0</v>
      </c>
      <c r="C32" s="168">
        <f t="shared" si="1"/>
        <v>0</v>
      </c>
      <c r="D32" s="168">
        <f t="shared" ref="D32:F32" si="2">C9</f>
        <v>0</v>
      </c>
      <c r="E32" s="168">
        <f t="shared" si="2"/>
        <v>0</v>
      </c>
      <c r="F32" s="168">
        <f t="shared" si="2"/>
        <v>0</v>
      </c>
      <c r="G32" s="168">
        <f t="shared" ref="G32:I32" si="3">C10</f>
        <v>0</v>
      </c>
      <c r="H32" s="168">
        <f t="shared" si="3"/>
        <v>0</v>
      </c>
      <c r="I32" s="168">
        <f t="shared" si="3"/>
        <v>0</v>
      </c>
      <c r="J32" s="168">
        <f t="shared" ref="J32:L32" si="4">C11</f>
        <v>0</v>
      </c>
      <c r="K32" s="168">
        <f t="shared" si="4"/>
        <v>0</v>
      </c>
      <c r="L32" s="168">
        <f t="shared" si="4"/>
        <v>0</v>
      </c>
      <c r="M32" s="168">
        <f t="shared" ref="M32:O32" si="5">C12</f>
        <v>0</v>
      </c>
      <c r="N32" s="168">
        <f t="shared" si="5"/>
        <v>0</v>
      </c>
      <c r="O32" s="168">
        <f t="shared" si="5"/>
        <v>0</v>
      </c>
      <c r="P32" s="168">
        <f t="shared" ref="P32:R32" si="6">C13</f>
        <v>0</v>
      </c>
      <c r="Q32" s="168">
        <f t="shared" si="6"/>
        <v>0</v>
      </c>
      <c r="R32" s="168">
        <f t="shared" si="6"/>
        <v>0</v>
      </c>
      <c r="S32" s="168">
        <f t="shared" ref="S32:U32" si="7">C14</f>
        <v>0</v>
      </c>
      <c r="T32" s="168">
        <f t="shared" si="7"/>
        <v>0</v>
      </c>
      <c r="U32" s="168">
        <f t="shared" si="7"/>
        <v>0</v>
      </c>
    </row>
  </sheetData>
  <mergeCells count="5">
    <mergeCell ref="A1:E1"/>
    <mergeCell ref="A2:E2"/>
    <mergeCell ref="A5:E5"/>
    <mergeCell ref="A15:E15"/>
    <mergeCell ref="A3:C3"/>
  </mergeCells>
  <pageMargins left="0.5" right="0.5" top="1" bottom="0.7"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D58E-21D6-4481-9CC0-72FE8A7B37C3}">
  <dimension ref="A1:D18"/>
  <sheetViews>
    <sheetView workbookViewId="0">
      <selection sqref="A1:C1"/>
    </sheetView>
  </sheetViews>
  <sheetFormatPr defaultColWidth="11.44140625" defaultRowHeight="13.2" x14ac:dyDescent="0.25"/>
  <cols>
    <col min="1" max="1" width="15.6640625" customWidth="1"/>
    <col min="2" max="2" width="65.6640625" customWidth="1"/>
    <col min="3" max="3" width="15.6640625" customWidth="1"/>
  </cols>
  <sheetData>
    <row r="1" spans="1:4" x14ac:dyDescent="0.25">
      <c r="A1" s="220" t="s">
        <v>348</v>
      </c>
      <c r="B1" s="226"/>
      <c r="C1" s="226"/>
    </row>
    <row r="2" spans="1:4" x14ac:dyDescent="0.25">
      <c r="A2" s="220" t="s">
        <v>536</v>
      </c>
      <c r="B2" s="226"/>
      <c r="C2" s="226"/>
    </row>
    <row r="3" spans="1:4" ht="12.75" customHeight="1" x14ac:dyDescent="0.25">
      <c r="A3" s="225" t="str">
        <f>Schedule1!A3</f>
        <v>INSTITUTION:</v>
      </c>
      <c r="B3" s="225"/>
      <c r="C3" s="225"/>
    </row>
    <row r="4" spans="1:4" s="179" customFormat="1" ht="12.75" customHeight="1" x14ac:dyDescent="0.25">
      <c r="A4" s="225"/>
      <c r="B4" s="225"/>
      <c r="C4" s="225"/>
    </row>
    <row r="5" spans="1:4" ht="27.75" customHeight="1" x14ac:dyDescent="0.25">
      <c r="A5" s="223" t="s">
        <v>505</v>
      </c>
      <c r="B5" s="236"/>
      <c r="C5" s="236"/>
    </row>
    <row r="6" spans="1:4" ht="13.8" thickBot="1" x14ac:dyDescent="0.3">
      <c r="A6" s="225"/>
      <c r="B6" s="225"/>
      <c r="C6" s="225"/>
      <c r="D6" s="5" t="s">
        <v>447</v>
      </c>
    </row>
    <row r="7" spans="1:4" ht="14.25" customHeight="1" thickTop="1" thickBot="1" x14ac:dyDescent="0.3">
      <c r="A7" s="150" t="s">
        <v>144</v>
      </c>
      <c r="B7" s="204" t="s">
        <v>477</v>
      </c>
      <c r="C7" s="147" t="s">
        <v>0</v>
      </c>
    </row>
    <row r="8" spans="1:4" s="152" customFormat="1" ht="14.25" customHeight="1" thickTop="1" thickBot="1" x14ac:dyDescent="0.3">
      <c r="A8" s="150"/>
      <c r="B8" s="204" t="s">
        <v>502</v>
      </c>
      <c r="C8" s="147"/>
    </row>
    <row r="9" spans="1:4" ht="14.25" customHeight="1" thickTop="1" thickBot="1" x14ac:dyDescent="0.3">
      <c r="A9" s="142">
        <v>2352</v>
      </c>
      <c r="B9" s="142" t="s">
        <v>200</v>
      </c>
      <c r="C9" s="167">
        <v>0</v>
      </c>
    </row>
    <row r="10" spans="1:4" s="202" customFormat="1" ht="14.25" customHeight="1" thickTop="1" thickBot="1" x14ac:dyDescent="0.3">
      <c r="A10" s="150"/>
      <c r="B10" s="204" t="s">
        <v>476</v>
      </c>
      <c r="C10" s="147"/>
    </row>
    <row r="11" spans="1:4" s="202" customFormat="1" ht="14.25" customHeight="1" thickTop="1" thickBot="1" x14ac:dyDescent="0.3">
      <c r="A11" s="142">
        <v>2353</v>
      </c>
      <c r="B11" s="142" t="s">
        <v>199</v>
      </c>
      <c r="C11" s="167">
        <v>0</v>
      </c>
    </row>
    <row r="12" spans="1:4" s="202" customFormat="1" ht="14.25" customHeight="1" thickTop="1" thickBot="1" x14ac:dyDescent="0.3">
      <c r="A12" s="142">
        <v>2354</v>
      </c>
      <c r="B12" s="203" t="s">
        <v>475</v>
      </c>
      <c r="C12" s="167">
        <f>C9+C11</f>
        <v>0</v>
      </c>
    </row>
    <row r="13" spans="1:4" ht="14.25" customHeight="1" thickTop="1" thickBot="1" x14ac:dyDescent="0.3">
      <c r="A13" s="150"/>
      <c r="B13" s="204" t="s">
        <v>503</v>
      </c>
      <c r="C13" s="147"/>
    </row>
    <row r="14" spans="1:4" ht="14.25" customHeight="1" thickTop="1" thickBot="1" x14ac:dyDescent="0.3">
      <c r="A14" s="142">
        <v>2355</v>
      </c>
      <c r="B14" s="142" t="s">
        <v>105</v>
      </c>
      <c r="C14" s="167">
        <v>0</v>
      </c>
    </row>
    <row r="15" spans="1:4" ht="14.25" customHeight="1" thickTop="1" thickBot="1" x14ac:dyDescent="0.3">
      <c r="A15" s="142">
        <v>2357</v>
      </c>
      <c r="B15" s="142" t="s">
        <v>123</v>
      </c>
      <c r="C15" s="167">
        <v>0</v>
      </c>
    </row>
    <row r="16" spans="1:4" ht="14.25" customHeight="1" thickTop="1" thickBot="1" x14ac:dyDescent="0.3">
      <c r="A16" s="142">
        <v>2360</v>
      </c>
      <c r="B16" s="142" t="s">
        <v>201</v>
      </c>
      <c r="C16" s="167">
        <v>0</v>
      </c>
    </row>
    <row r="17" spans="1:4" ht="14.25" customHeight="1" thickTop="1" thickBot="1" x14ac:dyDescent="0.3">
      <c r="A17" s="142">
        <v>2365</v>
      </c>
      <c r="B17" s="203" t="s">
        <v>475</v>
      </c>
      <c r="C17" s="167">
        <f>SUM(C14:C16)</f>
        <v>0</v>
      </c>
      <c r="D17" s="168">
        <f>C12-C17</f>
        <v>0</v>
      </c>
    </row>
    <row r="18" spans="1:4" ht="14.25" customHeight="1" thickTop="1" x14ac:dyDescent="0.25">
      <c r="A18" s="234" t="s">
        <v>202</v>
      </c>
      <c r="B18" s="235"/>
      <c r="C18" s="235"/>
    </row>
  </sheetData>
  <mergeCells count="7">
    <mergeCell ref="A18:C18"/>
    <mergeCell ref="A1:C1"/>
    <mergeCell ref="A2:C2"/>
    <mergeCell ref="A5:C5"/>
    <mergeCell ref="A6:C6"/>
    <mergeCell ref="A3:C3"/>
    <mergeCell ref="A4:C4"/>
  </mergeCells>
  <pageMargins left="0.5" right="0.5" top="1"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2328-CA53-42C0-830B-CB0E5B30C241}">
  <sheetPr>
    <tabColor theme="3" tint="0.79998168889431442"/>
  </sheetPr>
  <dimension ref="A1:D203"/>
  <sheetViews>
    <sheetView workbookViewId="0">
      <selection sqref="A1:C1"/>
    </sheetView>
  </sheetViews>
  <sheetFormatPr defaultRowHeight="13.2" x14ac:dyDescent="0.25"/>
  <cols>
    <col min="1" max="1" width="15.6640625" style="2" customWidth="1"/>
    <col min="2" max="2" width="65.6640625" customWidth="1"/>
    <col min="3" max="4" width="15.6640625" style="168" customWidth="1"/>
  </cols>
  <sheetData>
    <row r="1" spans="1:4" x14ac:dyDescent="0.25">
      <c r="A1" s="227" t="s">
        <v>348</v>
      </c>
      <c r="B1" s="227"/>
      <c r="C1" s="227"/>
    </row>
    <row r="2" spans="1:4" x14ac:dyDescent="0.25">
      <c r="A2" s="227" t="s">
        <v>536</v>
      </c>
      <c r="B2" s="227"/>
      <c r="C2" s="227"/>
    </row>
    <row r="3" spans="1:4" x14ac:dyDescent="0.25">
      <c r="A3" s="230" t="str">
        <f>Schedule1!A3</f>
        <v>INSTITUTION:</v>
      </c>
      <c r="B3" s="230"/>
      <c r="C3" s="230"/>
    </row>
    <row r="4" spans="1:4" s="141" customFormat="1" x14ac:dyDescent="0.25">
      <c r="A4" s="237"/>
      <c r="B4" s="237"/>
      <c r="C4" s="237"/>
      <c r="D4" s="168"/>
    </row>
    <row r="5" spans="1:4" ht="12.75" customHeight="1" x14ac:dyDescent="0.25">
      <c r="A5" s="223" t="s">
        <v>506</v>
      </c>
      <c r="B5" s="224" t="s">
        <v>365</v>
      </c>
      <c r="C5" s="224"/>
    </row>
    <row r="6" spans="1:4" s="163" customFormat="1" ht="12.75" customHeight="1" thickBot="1" x14ac:dyDescent="0.3">
      <c r="A6" s="225"/>
      <c r="B6" s="226"/>
      <c r="C6" s="226"/>
      <c r="D6" s="217" t="s">
        <v>447</v>
      </c>
    </row>
    <row r="7" spans="1:4" s="163" customFormat="1" ht="12.75" customHeight="1" thickTop="1" thickBot="1" x14ac:dyDescent="0.3">
      <c r="A7" s="150" t="s">
        <v>144</v>
      </c>
      <c r="B7" s="161" t="s">
        <v>435</v>
      </c>
      <c r="C7" s="166" t="s">
        <v>0</v>
      </c>
      <c r="D7" s="170" t="s">
        <v>445</v>
      </c>
    </row>
    <row r="8" spans="1:4" s="163" customFormat="1" ht="14.4" thickTop="1" thickBot="1" x14ac:dyDescent="0.3">
      <c r="A8" s="159"/>
      <c r="B8" s="160"/>
      <c r="C8" s="167"/>
      <c r="D8" s="170" t="s">
        <v>446</v>
      </c>
    </row>
    <row r="9" spans="1:4" s="163" customFormat="1" ht="14.4" thickTop="1" thickBot="1" x14ac:dyDescent="0.3">
      <c r="A9" s="149"/>
      <c r="B9" s="164" t="s">
        <v>436</v>
      </c>
      <c r="C9" s="167"/>
      <c r="D9" s="168"/>
    </row>
    <row r="10" spans="1:4" s="141" customFormat="1" ht="14.4" thickTop="1" thickBot="1" x14ac:dyDescent="0.3">
      <c r="A10" s="149"/>
      <c r="B10" s="165" t="s">
        <v>362</v>
      </c>
      <c r="C10" s="167"/>
      <c r="D10" s="168"/>
    </row>
    <row r="11" spans="1:4" ht="14.4" thickTop="1" thickBot="1" x14ac:dyDescent="0.3">
      <c r="A11" s="142">
        <v>2370</v>
      </c>
      <c r="B11" s="142" t="s">
        <v>366</v>
      </c>
      <c r="C11" s="167"/>
    </row>
    <row r="12" spans="1:4" ht="14.4" thickTop="1" thickBot="1" x14ac:dyDescent="0.3">
      <c r="A12" s="142">
        <v>2380</v>
      </c>
      <c r="B12" s="142" t="s">
        <v>367</v>
      </c>
      <c r="C12" s="167"/>
    </row>
    <row r="13" spans="1:4" ht="14.4" thickTop="1" thickBot="1" x14ac:dyDescent="0.3">
      <c r="A13" s="142">
        <v>2400</v>
      </c>
      <c r="B13" s="142" t="s">
        <v>368</v>
      </c>
      <c r="C13" s="167"/>
    </row>
    <row r="14" spans="1:4" ht="14.4" thickTop="1" thickBot="1" x14ac:dyDescent="0.3">
      <c r="A14" s="142">
        <v>2403</v>
      </c>
      <c r="B14" s="142" t="s">
        <v>369</v>
      </c>
      <c r="C14" s="167"/>
    </row>
    <row r="15" spans="1:4" ht="14.4" thickTop="1" thickBot="1" x14ac:dyDescent="0.3">
      <c r="A15" s="142">
        <v>2405</v>
      </c>
      <c r="B15" s="142" t="s">
        <v>370</v>
      </c>
      <c r="C15" s="167"/>
    </row>
    <row r="16" spans="1:4" ht="14.4" thickTop="1" thickBot="1" x14ac:dyDescent="0.3">
      <c r="A16" s="142">
        <v>2408</v>
      </c>
      <c r="B16" s="203" t="s">
        <v>363</v>
      </c>
      <c r="C16" s="167">
        <f>SUM(C11:C15)</f>
        <v>0</v>
      </c>
    </row>
    <row r="17" spans="1:4" ht="14.4" thickTop="1" thickBot="1" x14ac:dyDescent="0.3">
      <c r="A17" s="149"/>
      <c r="B17" s="165" t="s">
        <v>345</v>
      </c>
      <c r="C17" s="167"/>
    </row>
    <row r="18" spans="1:4" ht="14.4" thickTop="1" thickBot="1" x14ac:dyDescent="0.3">
      <c r="A18" s="142">
        <v>2410</v>
      </c>
      <c r="B18" s="142" t="s">
        <v>185</v>
      </c>
      <c r="C18" s="167"/>
    </row>
    <row r="19" spans="1:4" ht="14.4" thickTop="1" thickBot="1" x14ac:dyDescent="0.3">
      <c r="A19" s="142">
        <v>2420</v>
      </c>
      <c r="B19" s="142" t="s">
        <v>162</v>
      </c>
      <c r="C19" s="167"/>
    </row>
    <row r="20" spans="1:4" ht="14.4" thickTop="1" thickBot="1" x14ac:dyDescent="0.3">
      <c r="A20" s="142">
        <v>2430</v>
      </c>
      <c r="B20" s="142" t="s">
        <v>163</v>
      </c>
      <c r="C20" s="167"/>
    </row>
    <row r="21" spans="1:4" ht="14.4" thickTop="1" thickBot="1" x14ac:dyDescent="0.3">
      <c r="A21" s="142">
        <v>2440</v>
      </c>
      <c r="B21" s="142" t="s">
        <v>164</v>
      </c>
      <c r="C21" s="167"/>
    </row>
    <row r="22" spans="1:4" ht="14.4" thickTop="1" thickBot="1" x14ac:dyDescent="0.3">
      <c r="A22" s="142">
        <v>2450</v>
      </c>
      <c r="B22" s="142" t="s">
        <v>165</v>
      </c>
      <c r="C22" s="167"/>
    </row>
    <row r="23" spans="1:4" ht="14.4" thickTop="1" thickBot="1" x14ac:dyDescent="0.3">
      <c r="A23" s="142">
        <v>2460</v>
      </c>
      <c r="B23" s="142" t="s">
        <v>166</v>
      </c>
      <c r="C23" s="167"/>
    </row>
    <row r="24" spans="1:4" ht="14.4" thickTop="1" thickBot="1" x14ac:dyDescent="0.3">
      <c r="A24" s="142">
        <v>2480</v>
      </c>
      <c r="B24" s="142" t="s">
        <v>168</v>
      </c>
      <c r="C24" s="167"/>
    </row>
    <row r="25" spans="1:4" ht="14.4" thickTop="1" thickBot="1" x14ac:dyDescent="0.3">
      <c r="A25" s="142">
        <v>2490</v>
      </c>
      <c r="B25" s="142" t="s">
        <v>374</v>
      </c>
      <c r="C25" s="167"/>
    </row>
    <row r="26" spans="1:4" ht="14.4" thickTop="1" thickBot="1" x14ac:dyDescent="0.3">
      <c r="A26" s="142">
        <v>2500</v>
      </c>
      <c r="B26" s="142" t="s">
        <v>170</v>
      </c>
      <c r="C26" s="167"/>
    </row>
    <row r="27" spans="1:4" ht="14.4" thickTop="1" thickBot="1" x14ac:dyDescent="0.3">
      <c r="A27" s="142">
        <v>2510</v>
      </c>
      <c r="B27" s="142" t="s">
        <v>187</v>
      </c>
      <c r="C27" s="167"/>
    </row>
    <row r="28" spans="1:4" ht="14.4" thickTop="1" thickBot="1" x14ac:dyDescent="0.3">
      <c r="A28" s="142">
        <v>2520</v>
      </c>
      <c r="B28" s="142" t="s">
        <v>172</v>
      </c>
      <c r="C28" s="167"/>
    </row>
    <row r="29" spans="1:4" ht="14.4" thickTop="1" thickBot="1" x14ac:dyDescent="0.3">
      <c r="A29" s="142">
        <v>2530</v>
      </c>
      <c r="B29" s="203" t="s">
        <v>364</v>
      </c>
      <c r="C29" s="167">
        <f>SUM(C18:C28)</f>
        <v>0</v>
      </c>
      <c r="D29" s="168">
        <f>C16-C29</f>
        <v>0</v>
      </c>
    </row>
    <row r="30" spans="1:4" ht="14.4" thickTop="1" thickBot="1" x14ac:dyDescent="0.3">
      <c r="A30" s="149"/>
      <c r="B30" s="164" t="s">
        <v>437</v>
      </c>
      <c r="C30" s="167"/>
    </row>
    <row r="31" spans="1:4" ht="14.4" thickTop="1" thickBot="1" x14ac:dyDescent="0.3">
      <c r="A31" s="149"/>
      <c r="B31" s="165" t="s">
        <v>362</v>
      </c>
      <c r="C31" s="167"/>
    </row>
    <row r="32" spans="1:4" ht="14.4" thickTop="1" thickBot="1" x14ac:dyDescent="0.3">
      <c r="A32" s="142">
        <v>2541</v>
      </c>
      <c r="B32" s="142" t="s">
        <v>371</v>
      </c>
      <c r="C32" s="167"/>
    </row>
    <row r="33" spans="1:4" ht="14.4" thickTop="1" thickBot="1" x14ac:dyDescent="0.3">
      <c r="A33" s="142">
        <v>2542</v>
      </c>
      <c r="B33" s="142" t="s">
        <v>372</v>
      </c>
      <c r="C33" s="167"/>
    </row>
    <row r="34" spans="1:4" ht="14.4" thickTop="1" thickBot="1" x14ac:dyDescent="0.3">
      <c r="A34" s="142">
        <v>2543</v>
      </c>
      <c r="B34" s="142" t="s">
        <v>373</v>
      </c>
      <c r="C34" s="167"/>
    </row>
    <row r="35" spans="1:4" ht="14.4" thickTop="1" thickBot="1" x14ac:dyDescent="0.3">
      <c r="A35" s="142">
        <v>2544</v>
      </c>
      <c r="B35" s="203" t="s">
        <v>363</v>
      </c>
      <c r="C35" s="167"/>
    </row>
    <row r="36" spans="1:4" ht="14.4" thickTop="1" thickBot="1" x14ac:dyDescent="0.3">
      <c r="A36" s="149"/>
      <c r="B36" s="165" t="s">
        <v>345</v>
      </c>
      <c r="C36" s="167"/>
    </row>
    <row r="37" spans="1:4" ht="14.4" thickTop="1" thickBot="1" x14ac:dyDescent="0.3">
      <c r="A37" s="142">
        <v>2545</v>
      </c>
      <c r="B37" s="142" t="s">
        <v>162</v>
      </c>
      <c r="C37" s="167"/>
    </row>
    <row r="38" spans="1:4" ht="14.4" thickTop="1" thickBot="1" x14ac:dyDescent="0.3">
      <c r="A38" s="142">
        <v>2550</v>
      </c>
      <c r="B38" s="142" t="s">
        <v>163</v>
      </c>
      <c r="C38" s="167"/>
    </row>
    <row r="39" spans="1:4" ht="14.4" thickTop="1" thickBot="1" x14ac:dyDescent="0.3">
      <c r="A39" s="142">
        <v>2555</v>
      </c>
      <c r="B39" s="142" t="s">
        <v>164</v>
      </c>
      <c r="C39" s="167"/>
    </row>
    <row r="40" spans="1:4" ht="14.4" thickTop="1" thickBot="1" x14ac:dyDescent="0.3">
      <c r="A40" s="142">
        <v>2560</v>
      </c>
      <c r="B40" s="142" t="s">
        <v>165</v>
      </c>
      <c r="C40" s="167"/>
    </row>
    <row r="41" spans="1:4" ht="14.4" thickTop="1" thickBot="1" x14ac:dyDescent="0.3">
      <c r="A41" s="142">
        <v>2565</v>
      </c>
      <c r="B41" s="142" t="s">
        <v>166</v>
      </c>
      <c r="C41" s="167"/>
    </row>
    <row r="42" spans="1:4" ht="14.4" thickTop="1" thickBot="1" x14ac:dyDescent="0.3">
      <c r="A42" s="142">
        <v>2575</v>
      </c>
      <c r="B42" s="142" t="s">
        <v>168</v>
      </c>
      <c r="C42" s="167"/>
    </row>
    <row r="43" spans="1:4" ht="14.4" thickTop="1" thickBot="1" x14ac:dyDescent="0.3">
      <c r="A43" s="142">
        <v>2580</v>
      </c>
      <c r="B43" s="142" t="s">
        <v>379</v>
      </c>
      <c r="C43" s="167"/>
    </row>
    <row r="44" spans="1:4" ht="14.4" thickTop="1" thickBot="1" x14ac:dyDescent="0.3">
      <c r="A44" s="142">
        <v>2585</v>
      </c>
      <c r="B44" s="142" t="s">
        <v>170</v>
      </c>
      <c r="C44" s="167"/>
    </row>
    <row r="45" spans="1:4" ht="14.4" thickTop="1" thickBot="1" x14ac:dyDescent="0.3">
      <c r="A45" s="142">
        <v>2590</v>
      </c>
      <c r="B45" s="142" t="s">
        <v>187</v>
      </c>
      <c r="C45" s="167"/>
    </row>
    <row r="46" spans="1:4" ht="14.4" thickTop="1" thickBot="1" x14ac:dyDescent="0.3">
      <c r="A46" s="142">
        <v>2595</v>
      </c>
      <c r="B46" s="142" t="s">
        <v>172</v>
      </c>
      <c r="C46" s="167"/>
    </row>
    <row r="47" spans="1:4" ht="14.4" thickTop="1" thickBot="1" x14ac:dyDescent="0.3">
      <c r="A47" s="142">
        <v>2600</v>
      </c>
      <c r="B47" s="203" t="s">
        <v>364</v>
      </c>
      <c r="C47" s="167">
        <f>SUM(C37:C46)</f>
        <v>0</v>
      </c>
      <c r="D47" s="168">
        <f>C35-C47</f>
        <v>0</v>
      </c>
    </row>
    <row r="48" spans="1:4" ht="14.4" thickTop="1" thickBot="1" x14ac:dyDescent="0.3">
      <c r="A48" s="149"/>
      <c r="B48" s="164" t="s">
        <v>438</v>
      </c>
      <c r="C48" s="167"/>
    </row>
    <row r="49" spans="1:3" ht="14.4" thickTop="1" thickBot="1" x14ac:dyDescent="0.3">
      <c r="A49" s="149"/>
      <c r="B49" s="165" t="s">
        <v>362</v>
      </c>
      <c r="C49" s="167"/>
    </row>
    <row r="50" spans="1:3" ht="14.4" thickTop="1" thickBot="1" x14ac:dyDescent="0.3">
      <c r="A50" s="142">
        <v>2605</v>
      </c>
      <c r="B50" s="142" t="s">
        <v>375</v>
      </c>
      <c r="C50" s="167"/>
    </row>
    <row r="51" spans="1:3" ht="14.4" thickTop="1" thickBot="1" x14ac:dyDescent="0.3">
      <c r="A51" s="142">
        <v>2610</v>
      </c>
      <c r="B51" s="142" t="s">
        <v>376</v>
      </c>
      <c r="C51" s="167"/>
    </row>
    <row r="52" spans="1:3" ht="14.4" thickTop="1" thickBot="1" x14ac:dyDescent="0.3">
      <c r="A52" s="142">
        <v>2620</v>
      </c>
      <c r="B52" s="142" t="s">
        <v>377</v>
      </c>
      <c r="C52" s="167"/>
    </row>
    <row r="53" spans="1:3" ht="14.4" thickTop="1" thickBot="1" x14ac:dyDescent="0.3">
      <c r="A53" s="142">
        <v>2625</v>
      </c>
      <c r="B53" s="142" t="s">
        <v>378</v>
      </c>
      <c r="C53" s="167"/>
    </row>
    <row r="54" spans="1:3" ht="14.4" thickTop="1" thickBot="1" x14ac:dyDescent="0.3">
      <c r="A54" s="142">
        <v>2628</v>
      </c>
      <c r="B54" s="203" t="s">
        <v>363</v>
      </c>
      <c r="C54" s="167">
        <f>SUM(C50:C53)</f>
        <v>0</v>
      </c>
    </row>
    <row r="55" spans="1:3" ht="14.4" thickTop="1" thickBot="1" x14ac:dyDescent="0.3">
      <c r="A55" s="149"/>
      <c r="B55" s="165" t="s">
        <v>345</v>
      </c>
      <c r="C55" s="167"/>
    </row>
    <row r="56" spans="1:3" ht="14.4" thickTop="1" thickBot="1" x14ac:dyDescent="0.3">
      <c r="A56" s="142">
        <v>2630</v>
      </c>
      <c r="B56" s="142" t="s">
        <v>162</v>
      </c>
      <c r="C56" s="167"/>
    </row>
    <row r="57" spans="1:3" ht="14.4" thickTop="1" thickBot="1" x14ac:dyDescent="0.3">
      <c r="A57" s="142">
        <v>2640</v>
      </c>
      <c r="B57" s="142" t="s">
        <v>163</v>
      </c>
      <c r="C57" s="167"/>
    </row>
    <row r="58" spans="1:3" ht="14.4" thickTop="1" thickBot="1" x14ac:dyDescent="0.3">
      <c r="A58" s="142">
        <v>2650</v>
      </c>
      <c r="B58" s="142" t="s">
        <v>164</v>
      </c>
      <c r="C58" s="167"/>
    </row>
    <row r="59" spans="1:3" ht="14.4" thickTop="1" thickBot="1" x14ac:dyDescent="0.3">
      <c r="A59" s="142">
        <v>2660</v>
      </c>
      <c r="B59" s="142" t="s">
        <v>165</v>
      </c>
      <c r="C59" s="167"/>
    </row>
    <row r="60" spans="1:3" ht="14.4" thickTop="1" thickBot="1" x14ac:dyDescent="0.3">
      <c r="A60" s="142">
        <v>2670</v>
      </c>
      <c r="B60" s="142" t="s">
        <v>166</v>
      </c>
      <c r="C60" s="167"/>
    </row>
    <row r="61" spans="1:3" ht="14.4" thickTop="1" thickBot="1" x14ac:dyDescent="0.3">
      <c r="A61" s="142">
        <v>2690</v>
      </c>
      <c r="B61" s="142" t="s">
        <v>168</v>
      </c>
      <c r="C61" s="167"/>
    </row>
    <row r="62" spans="1:3" ht="14.4" thickTop="1" thickBot="1" x14ac:dyDescent="0.3">
      <c r="A62" s="142">
        <v>2700</v>
      </c>
      <c r="B62" s="142" t="s">
        <v>379</v>
      </c>
      <c r="C62" s="167"/>
    </row>
    <row r="63" spans="1:3" ht="14.4" thickTop="1" thickBot="1" x14ac:dyDescent="0.3">
      <c r="A63" s="142">
        <v>2710</v>
      </c>
      <c r="B63" s="142" t="s">
        <v>170</v>
      </c>
      <c r="C63" s="167"/>
    </row>
    <row r="64" spans="1:3" ht="14.4" thickTop="1" thickBot="1" x14ac:dyDescent="0.3">
      <c r="A64" s="142">
        <v>2720</v>
      </c>
      <c r="B64" s="142" t="s">
        <v>187</v>
      </c>
      <c r="C64" s="167"/>
    </row>
    <row r="65" spans="1:4" ht="14.4" thickTop="1" thickBot="1" x14ac:dyDescent="0.3">
      <c r="A65" s="142">
        <v>2730</v>
      </c>
      <c r="B65" s="142" t="s">
        <v>172</v>
      </c>
      <c r="C65" s="167"/>
    </row>
    <row r="66" spans="1:4" ht="14.4" thickTop="1" thickBot="1" x14ac:dyDescent="0.3">
      <c r="A66" s="142">
        <v>2740</v>
      </c>
      <c r="B66" s="203" t="s">
        <v>364</v>
      </c>
      <c r="C66" s="167">
        <f>SUM(C56:C65)</f>
        <v>0</v>
      </c>
      <c r="D66" s="168">
        <f>C54-C66</f>
        <v>0</v>
      </c>
    </row>
    <row r="67" spans="1:4" ht="14.4" thickTop="1" thickBot="1" x14ac:dyDescent="0.3">
      <c r="A67" s="149"/>
      <c r="B67" s="164" t="s">
        <v>439</v>
      </c>
      <c r="C67" s="167"/>
    </row>
    <row r="68" spans="1:4" ht="14.4" thickTop="1" thickBot="1" x14ac:dyDescent="0.3">
      <c r="A68" s="149"/>
      <c r="B68" s="165" t="s">
        <v>362</v>
      </c>
      <c r="C68" s="167"/>
    </row>
    <row r="69" spans="1:4" ht="14.4" thickTop="1" thickBot="1" x14ac:dyDescent="0.3">
      <c r="A69" s="142">
        <v>2750</v>
      </c>
      <c r="B69" s="142" t="s">
        <v>381</v>
      </c>
      <c r="C69" s="167"/>
    </row>
    <row r="70" spans="1:4" ht="14.4" thickTop="1" thickBot="1" x14ac:dyDescent="0.3">
      <c r="A70" s="142">
        <v>2760</v>
      </c>
      <c r="B70" s="142" t="s">
        <v>382</v>
      </c>
      <c r="C70" s="167"/>
    </row>
    <row r="71" spans="1:4" ht="14.4" thickTop="1" thickBot="1" x14ac:dyDescent="0.3">
      <c r="A71" s="142">
        <v>2770</v>
      </c>
      <c r="B71" s="142" t="s">
        <v>380</v>
      </c>
      <c r="C71" s="167"/>
    </row>
    <row r="72" spans="1:4" ht="14.4" thickTop="1" thickBot="1" x14ac:dyDescent="0.3">
      <c r="A72" s="142">
        <v>2780</v>
      </c>
      <c r="B72" s="142" t="s">
        <v>383</v>
      </c>
      <c r="C72" s="167"/>
    </row>
    <row r="73" spans="1:4" ht="14.4" thickTop="1" thickBot="1" x14ac:dyDescent="0.3">
      <c r="A73" s="142">
        <v>2785</v>
      </c>
      <c r="B73" s="142" t="s">
        <v>384</v>
      </c>
      <c r="C73" s="167"/>
    </row>
    <row r="74" spans="1:4" ht="14.4" thickTop="1" thickBot="1" x14ac:dyDescent="0.3">
      <c r="A74" s="142">
        <v>2790</v>
      </c>
      <c r="B74" s="142" t="s">
        <v>385</v>
      </c>
      <c r="C74" s="167"/>
    </row>
    <row r="75" spans="1:4" ht="14.4" thickTop="1" thickBot="1" x14ac:dyDescent="0.3">
      <c r="A75" s="142">
        <v>2800</v>
      </c>
      <c r="B75" s="142" t="s">
        <v>386</v>
      </c>
      <c r="C75" s="167"/>
    </row>
    <row r="76" spans="1:4" ht="14.4" thickTop="1" thickBot="1" x14ac:dyDescent="0.3">
      <c r="A76" s="142">
        <v>2810</v>
      </c>
      <c r="B76" s="142" t="s">
        <v>387</v>
      </c>
      <c r="C76" s="167"/>
    </row>
    <row r="77" spans="1:4" ht="14.4" thickTop="1" thickBot="1" x14ac:dyDescent="0.3">
      <c r="A77" s="142">
        <v>2815</v>
      </c>
      <c r="B77" s="142" t="s">
        <v>388</v>
      </c>
      <c r="C77" s="167"/>
    </row>
    <row r="78" spans="1:4" ht="14.4" thickTop="1" thickBot="1" x14ac:dyDescent="0.3">
      <c r="A78" s="142">
        <v>2820</v>
      </c>
      <c r="B78" s="203" t="s">
        <v>363</v>
      </c>
      <c r="C78" s="167">
        <f>SUM(C69:C77)</f>
        <v>0</v>
      </c>
    </row>
    <row r="79" spans="1:4" ht="14.4" thickTop="1" thickBot="1" x14ac:dyDescent="0.3">
      <c r="A79" s="149"/>
      <c r="B79" s="165" t="s">
        <v>345</v>
      </c>
      <c r="C79" s="167"/>
    </row>
    <row r="80" spans="1:4" ht="14.4" thickTop="1" thickBot="1" x14ac:dyDescent="0.3">
      <c r="A80" s="142">
        <v>2830</v>
      </c>
      <c r="B80" s="142" t="s">
        <v>162</v>
      </c>
      <c r="C80" s="167"/>
    </row>
    <row r="81" spans="1:4" ht="14.4" thickTop="1" thickBot="1" x14ac:dyDescent="0.3">
      <c r="A81" s="142">
        <v>2840</v>
      </c>
      <c r="B81" s="142" t="s">
        <v>163</v>
      </c>
      <c r="C81" s="167"/>
    </row>
    <row r="82" spans="1:4" ht="14.4" thickTop="1" thickBot="1" x14ac:dyDescent="0.3">
      <c r="A82" s="142">
        <v>2850</v>
      </c>
      <c r="B82" s="142" t="s">
        <v>164</v>
      </c>
      <c r="C82" s="167"/>
    </row>
    <row r="83" spans="1:4" ht="14.4" thickTop="1" thickBot="1" x14ac:dyDescent="0.3">
      <c r="A83" s="142">
        <v>2860</v>
      </c>
      <c r="B83" s="142" t="s">
        <v>165</v>
      </c>
      <c r="C83" s="167"/>
    </row>
    <row r="84" spans="1:4" ht="14.4" thickTop="1" thickBot="1" x14ac:dyDescent="0.3">
      <c r="A84" s="142">
        <v>2870</v>
      </c>
      <c r="B84" s="142" t="s">
        <v>166</v>
      </c>
      <c r="C84" s="167"/>
    </row>
    <row r="85" spans="1:4" ht="14.4" thickTop="1" thickBot="1" x14ac:dyDescent="0.3">
      <c r="A85" s="142">
        <v>2890</v>
      </c>
      <c r="B85" s="142" t="s">
        <v>168</v>
      </c>
      <c r="C85" s="167"/>
    </row>
    <row r="86" spans="1:4" ht="14.4" thickTop="1" thickBot="1" x14ac:dyDescent="0.3">
      <c r="A86" s="142" t="s">
        <v>389</v>
      </c>
      <c r="B86" s="142" t="s">
        <v>379</v>
      </c>
      <c r="C86" s="167"/>
    </row>
    <row r="87" spans="1:4" ht="14.4" thickTop="1" thickBot="1" x14ac:dyDescent="0.3">
      <c r="A87" s="142">
        <v>2910</v>
      </c>
      <c r="B87" s="142" t="s">
        <v>170</v>
      </c>
      <c r="C87" s="167"/>
    </row>
    <row r="88" spans="1:4" ht="14.4" thickTop="1" thickBot="1" x14ac:dyDescent="0.3">
      <c r="A88" s="142">
        <v>2920</v>
      </c>
      <c r="B88" s="142" t="s">
        <v>187</v>
      </c>
      <c r="C88" s="167"/>
    </row>
    <row r="89" spans="1:4" ht="14.4" thickTop="1" thickBot="1" x14ac:dyDescent="0.3">
      <c r="A89" s="142">
        <v>2930</v>
      </c>
      <c r="B89" s="142" t="s">
        <v>172</v>
      </c>
      <c r="C89" s="167"/>
    </row>
    <row r="90" spans="1:4" ht="14.4" thickTop="1" thickBot="1" x14ac:dyDescent="0.3">
      <c r="A90" s="142">
        <v>2940</v>
      </c>
      <c r="B90" s="203" t="s">
        <v>364</v>
      </c>
      <c r="C90" s="167">
        <f>SUM(C80:C89)</f>
        <v>0</v>
      </c>
      <c r="D90" s="168">
        <f>C78-C90</f>
        <v>0</v>
      </c>
    </row>
    <row r="91" spans="1:4" ht="14.4" thickTop="1" thickBot="1" x14ac:dyDescent="0.3">
      <c r="A91" s="149"/>
      <c r="B91" s="164" t="s">
        <v>440</v>
      </c>
      <c r="C91" s="167"/>
    </row>
    <row r="92" spans="1:4" ht="14.4" thickTop="1" thickBot="1" x14ac:dyDescent="0.3">
      <c r="A92" s="149"/>
      <c r="B92" s="165" t="s">
        <v>362</v>
      </c>
      <c r="C92" s="167"/>
    </row>
    <row r="93" spans="1:4" ht="14.4" thickTop="1" thickBot="1" x14ac:dyDescent="0.3">
      <c r="A93" s="142">
        <v>2950</v>
      </c>
      <c r="B93" s="142" t="s">
        <v>391</v>
      </c>
      <c r="C93" s="167"/>
    </row>
    <row r="94" spans="1:4" ht="14.4" thickTop="1" thickBot="1" x14ac:dyDescent="0.3">
      <c r="A94" s="142">
        <v>2960</v>
      </c>
      <c r="B94" s="142" t="s">
        <v>392</v>
      </c>
      <c r="C94" s="167"/>
    </row>
    <row r="95" spans="1:4" ht="14.4" thickTop="1" thickBot="1" x14ac:dyDescent="0.3">
      <c r="A95" s="142">
        <v>2970</v>
      </c>
      <c r="B95" s="142" t="s">
        <v>393</v>
      </c>
      <c r="C95" s="167"/>
    </row>
    <row r="96" spans="1:4" ht="14.4" thickTop="1" thickBot="1" x14ac:dyDescent="0.3">
      <c r="A96" s="142">
        <v>2980</v>
      </c>
      <c r="B96" s="142" t="s">
        <v>394</v>
      </c>
      <c r="C96" s="167"/>
    </row>
    <row r="97" spans="1:3" ht="14.4" thickTop="1" thickBot="1" x14ac:dyDescent="0.3">
      <c r="A97" s="142">
        <v>2985</v>
      </c>
      <c r="B97" s="142" t="s">
        <v>395</v>
      </c>
      <c r="C97" s="167"/>
    </row>
    <row r="98" spans="1:3" ht="14.4" thickTop="1" thickBot="1" x14ac:dyDescent="0.3">
      <c r="A98" s="142">
        <v>2990</v>
      </c>
      <c r="B98" s="142" t="s">
        <v>396</v>
      </c>
      <c r="C98" s="167"/>
    </row>
    <row r="99" spans="1:3" ht="14.4" thickTop="1" thickBot="1" x14ac:dyDescent="0.3">
      <c r="A99" s="142">
        <v>3000</v>
      </c>
      <c r="B99" s="142" t="s">
        <v>397</v>
      </c>
      <c r="C99" s="167"/>
    </row>
    <row r="100" spans="1:3" ht="14.4" thickTop="1" thickBot="1" x14ac:dyDescent="0.3">
      <c r="A100" s="142">
        <v>3005</v>
      </c>
      <c r="B100" s="142" t="s">
        <v>398</v>
      </c>
      <c r="C100" s="167"/>
    </row>
    <row r="101" spans="1:3" ht="14.4" thickTop="1" thickBot="1" x14ac:dyDescent="0.3">
      <c r="A101" s="142">
        <v>3010</v>
      </c>
      <c r="B101" s="203" t="s">
        <v>363</v>
      </c>
      <c r="C101" s="167">
        <f>SUM(C93:C100)</f>
        <v>0</v>
      </c>
    </row>
    <row r="102" spans="1:3" ht="14.4" thickTop="1" thickBot="1" x14ac:dyDescent="0.3">
      <c r="A102" s="149"/>
      <c r="B102" s="165" t="s">
        <v>345</v>
      </c>
      <c r="C102" s="167"/>
    </row>
    <row r="103" spans="1:3" ht="14.4" thickTop="1" thickBot="1" x14ac:dyDescent="0.3">
      <c r="A103" s="142">
        <v>3020</v>
      </c>
      <c r="B103" s="142" t="s">
        <v>162</v>
      </c>
      <c r="C103" s="167"/>
    </row>
    <row r="104" spans="1:3" ht="14.4" thickTop="1" thickBot="1" x14ac:dyDescent="0.3">
      <c r="A104" s="142">
        <v>3030</v>
      </c>
      <c r="B104" s="142" t="s">
        <v>163</v>
      </c>
      <c r="C104" s="167"/>
    </row>
    <row r="105" spans="1:3" ht="14.4" thickTop="1" thickBot="1" x14ac:dyDescent="0.3">
      <c r="A105" s="142">
        <v>3040</v>
      </c>
      <c r="B105" s="142" t="s">
        <v>164</v>
      </c>
      <c r="C105" s="167"/>
    </row>
    <row r="106" spans="1:3" ht="14.4" thickTop="1" thickBot="1" x14ac:dyDescent="0.3">
      <c r="A106" s="142">
        <v>3050</v>
      </c>
      <c r="B106" s="142" t="s">
        <v>165</v>
      </c>
      <c r="C106" s="167"/>
    </row>
    <row r="107" spans="1:3" ht="14.4" thickTop="1" thickBot="1" x14ac:dyDescent="0.3">
      <c r="A107" s="142">
        <v>3060</v>
      </c>
      <c r="B107" s="142" t="s">
        <v>166</v>
      </c>
      <c r="C107" s="167"/>
    </row>
    <row r="108" spans="1:3" ht="14.4" thickTop="1" thickBot="1" x14ac:dyDescent="0.3">
      <c r="A108" s="142">
        <v>3080</v>
      </c>
      <c r="B108" s="142" t="s">
        <v>168</v>
      </c>
      <c r="C108" s="167"/>
    </row>
    <row r="109" spans="1:3" ht="14.4" thickTop="1" thickBot="1" x14ac:dyDescent="0.3">
      <c r="A109" s="142">
        <v>3090</v>
      </c>
      <c r="B109" s="142" t="s">
        <v>390</v>
      </c>
      <c r="C109" s="167"/>
    </row>
    <row r="110" spans="1:3" ht="14.4" thickTop="1" thickBot="1" x14ac:dyDescent="0.3">
      <c r="A110" s="142">
        <v>3100</v>
      </c>
      <c r="B110" s="142" t="s">
        <v>170</v>
      </c>
      <c r="C110" s="167"/>
    </row>
    <row r="111" spans="1:3" ht="14.4" thickTop="1" thickBot="1" x14ac:dyDescent="0.3">
      <c r="A111" s="142">
        <v>3105</v>
      </c>
      <c r="B111" s="142" t="s">
        <v>187</v>
      </c>
      <c r="C111" s="167"/>
    </row>
    <row r="112" spans="1:3" ht="14.4" thickTop="1" thickBot="1" x14ac:dyDescent="0.3">
      <c r="A112" s="142">
        <v>3110</v>
      </c>
      <c r="B112" s="142" t="s">
        <v>172</v>
      </c>
      <c r="C112" s="167"/>
    </row>
    <row r="113" spans="1:4" ht="14.4" thickTop="1" thickBot="1" x14ac:dyDescent="0.3">
      <c r="A113" s="142">
        <v>3115</v>
      </c>
      <c r="B113" s="203" t="s">
        <v>364</v>
      </c>
      <c r="C113" s="167">
        <f>SUM(C103:C112)</f>
        <v>0</v>
      </c>
      <c r="D113" s="168">
        <f>C101-C113</f>
        <v>0</v>
      </c>
    </row>
    <row r="114" spans="1:4" ht="14.4" thickTop="1" thickBot="1" x14ac:dyDescent="0.3">
      <c r="A114" s="149"/>
      <c r="B114" s="164" t="s">
        <v>441</v>
      </c>
      <c r="C114" s="167"/>
    </row>
    <row r="115" spans="1:4" ht="14.25" customHeight="1" thickTop="1" thickBot="1" x14ac:dyDescent="0.3">
      <c r="A115" s="149"/>
      <c r="B115" s="165" t="s">
        <v>362</v>
      </c>
      <c r="C115" s="167"/>
    </row>
    <row r="116" spans="1:4" ht="14.4" thickTop="1" thickBot="1" x14ac:dyDescent="0.3">
      <c r="A116" s="142">
        <v>3120</v>
      </c>
      <c r="B116" s="142" t="s">
        <v>399</v>
      </c>
      <c r="C116" s="167"/>
    </row>
    <row r="117" spans="1:4" ht="14.4" thickTop="1" thickBot="1" x14ac:dyDescent="0.3">
      <c r="A117" s="142">
        <v>3125</v>
      </c>
      <c r="B117" s="142" t="s">
        <v>400</v>
      </c>
      <c r="C117" s="167"/>
    </row>
    <row r="118" spans="1:4" ht="14.4" thickTop="1" thickBot="1" x14ac:dyDescent="0.3">
      <c r="A118" s="142">
        <v>3130</v>
      </c>
      <c r="B118" s="142" t="s">
        <v>401</v>
      </c>
      <c r="C118" s="167"/>
    </row>
    <row r="119" spans="1:4" ht="14.4" thickTop="1" thickBot="1" x14ac:dyDescent="0.3">
      <c r="A119" s="142">
        <v>3135</v>
      </c>
      <c r="B119" s="142" t="s">
        <v>402</v>
      </c>
      <c r="C119" s="167"/>
    </row>
    <row r="120" spans="1:4" ht="14.4" thickTop="1" thickBot="1" x14ac:dyDescent="0.3">
      <c r="A120" s="142">
        <v>3140</v>
      </c>
      <c r="B120" s="142" t="s">
        <v>403</v>
      </c>
      <c r="C120" s="167"/>
    </row>
    <row r="121" spans="1:4" ht="14.4" thickTop="1" thickBot="1" x14ac:dyDescent="0.3">
      <c r="A121" s="142">
        <v>3143</v>
      </c>
      <c r="B121" s="203" t="s">
        <v>363</v>
      </c>
      <c r="C121" s="167">
        <f>SUM(C116:C120)</f>
        <v>0</v>
      </c>
    </row>
    <row r="122" spans="1:4" ht="14.4" thickTop="1" thickBot="1" x14ac:dyDescent="0.3">
      <c r="A122" s="149"/>
      <c r="B122" s="165" t="s">
        <v>345</v>
      </c>
      <c r="C122" s="167"/>
    </row>
    <row r="123" spans="1:4" ht="14.4" thickTop="1" thickBot="1" x14ac:dyDescent="0.3">
      <c r="A123" s="142">
        <v>3145</v>
      </c>
      <c r="B123" s="142" t="s">
        <v>162</v>
      </c>
      <c r="C123" s="167"/>
    </row>
    <row r="124" spans="1:4" ht="14.4" thickTop="1" thickBot="1" x14ac:dyDescent="0.3">
      <c r="A124" s="142">
        <v>3150</v>
      </c>
      <c r="B124" s="142" t="s">
        <v>163</v>
      </c>
      <c r="C124" s="167"/>
    </row>
    <row r="125" spans="1:4" ht="14.4" thickTop="1" thickBot="1" x14ac:dyDescent="0.3">
      <c r="A125" s="142">
        <v>3160</v>
      </c>
      <c r="B125" s="142" t="s">
        <v>164</v>
      </c>
      <c r="C125" s="167"/>
    </row>
    <row r="126" spans="1:4" ht="14.4" thickTop="1" thickBot="1" x14ac:dyDescent="0.3">
      <c r="A126" s="142">
        <v>3165</v>
      </c>
      <c r="B126" s="142" t="s">
        <v>165</v>
      </c>
      <c r="C126" s="167"/>
    </row>
    <row r="127" spans="1:4" ht="14.4" thickTop="1" thickBot="1" x14ac:dyDescent="0.3">
      <c r="A127" s="142">
        <v>3170</v>
      </c>
      <c r="B127" s="142" t="s">
        <v>166</v>
      </c>
      <c r="C127" s="167"/>
    </row>
    <row r="128" spans="1:4" ht="14.4" thickTop="1" thickBot="1" x14ac:dyDescent="0.3">
      <c r="A128" s="142">
        <v>3180</v>
      </c>
      <c r="B128" s="142" t="s">
        <v>168</v>
      </c>
      <c r="C128" s="167"/>
    </row>
    <row r="129" spans="1:4" ht="14.4" thickTop="1" thickBot="1" x14ac:dyDescent="0.3">
      <c r="A129" s="142">
        <v>3185</v>
      </c>
      <c r="B129" s="142" t="s">
        <v>374</v>
      </c>
      <c r="C129" s="167"/>
    </row>
    <row r="130" spans="1:4" ht="14.4" thickTop="1" thickBot="1" x14ac:dyDescent="0.3">
      <c r="A130" s="142">
        <v>3190</v>
      </c>
      <c r="B130" s="142" t="s">
        <v>170</v>
      </c>
      <c r="C130" s="167"/>
    </row>
    <row r="131" spans="1:4" ht="14.4" thickTop="1" thickBot="1" x14ac:dyDescent="0.3">
      <c r="A131" s="142">
        <v>3195</v>
      </c>
      <c r="B131" s="142" t="s">
        <v>187</v>
      </c>
      <c r="C131" s="167"/>
    </row>
    <row r="132" spans="1:4" ht="14.4" thickTop="1" thickBot="1" x14ac:dyDescent="0.3">
      <c r="A132" s="142">
        <v>3200</v>
      </c>
      <c r="B132" s="142" t="s">
        <v>172</v>
      </c>
      <c r="C132" s="167"/>
    </row>
    <row r="133" spans="1:4" ht="14.4" thickTop="1" thickBot="1" x14ac:dyDescent="0.3">
      <c r="A133" s="142">
        <v>3210</v>
      </c>
      <c r="B133" s="203" t="s">
        <v>364</v>
      </c>
      <c r="C133" s="167">
        <f>SUM(C123:C132)</f>
        <v>0</v>
      </c>
      <c r="D133" s="168">
        <f>C121-C133</f>
        <v>0</v>
      </c>
    </row>
    <row r="134" spans="1:4" ht="14.4" thickTop="1" thickBot="1" x14ac:dyDescent="0.3">
      <c r="A134" s="149"/>
      <c r="B134" s="164" t="s">
        <v>442</v>
      </c>
      <c r="C134" s="167"/>
    </row>
    <row r="135" spans="1:4" ht="14.25" customHeight="1" thickTop="1" thickBot="1" x14ac:dyDescent="0.3">
      <c r="A135" s="149"/>
      <c r="B135" s="165" t="s">
        <v>362</v>
      </c>
      <c r="C135" s="167"/>
    </row>
    <row r="136" spans="1:4" ht="14.4" thickTop="1" thickBot="1" x14ac:dyDescent="0.3">
      <c r="A136" s="142">
        <v>3220</v>
      </c>
      <c r="B136" s="142" t="s">
        <v>404</v>
      </c>
      <c r="C136" s="167"/>
    </row>
    <row r="137" spans="1:4" ht="14.4" thickTop="1" thickBot="1" x14ac:dyDescent="0.3">
      <c r="A137" s="142">
        <v>3230</v>
      </c>
      <c r="B137" s="142" t="s">
        <v>405</v>
      </c>
      <c r="C137" s="167"/>
    </row>
    <row r="138" spans="1:4" ht="14.4" thickTop="1" thickBot="1" x14ac:dyDescent="0.3">
      <c r="A138" s="142">
        <v>3240</v>
      </c>
      <c r="B138" s="142" t="s">
        <v>406</v>
      </c>
      <c r="C138" s="167"/>
    </row>
    <row r="139" spans="1:4" ht="14.4" thickTop="1" thickBot="1" x14ac:dyDescent="0.3">
      <c r="A139" s="142">
        <v>3250</v>
      </c>
      <c r="B139" s="142" t="s">
        <v>167</v>
      </c>
      <c r="C139" s="167"/>
    </row>
    <row r="140" spans="1:4" ht="14.4" thickTop="1" thickBot="1" x14ac:dyDescent="0.3">
      <c r="A140" s="142">
        <v>3260</v>
      </c>
      <c r="B140" s="142" t="s">
        <v>407</v>
      </c>
      <c r="C140" s="167"/>
    </row>
    <row r="141" spans="1:4" ht="14.4" thickTop="1" thickBot="1" x14ac:dyDescent="0.3">
      <c r="A141" s="142">
        <v>3270</v>
      </c>
      <c r="B141" s="142" t="s">
        <v>408</v>
      </c>
      <c r="C141" s="167"/>
    </row>
    <row r="142" spans="1:4" ht="14.4" thickTop="1" thickBot="1" x14ac:dyDescent="0.3">
      <c r="A142" s="142">
        <v>3275</v>
      </c>
      <c r="B142" s="142" t="s">
        <v>409</v>
      </c>
      <c r="C142" s="167"/>
    </row>
    <row r="143" spans="1:4" ht="14.4" thickTop="1" thickBot="1" x14ac:dyDescent="0.3">
      <c r="A143" s="142">
        <v>3280</v>
      </c>
      <c r="B143" s="142" t="s">
        <v>410</v>
      </c>
      <c r="C143" s="167"/>
    </row>
    <row r="144" spans="1:4" ht="14.4" thickTop="1" thickBot="1" x14ac:dyDescent="0.3">
      <c r="A144" s="142">
        <v>3285</v>
      </c>
      <c r="B144" s="142" t="s">
        <v>411</v>
      </c>
      <c r="C144" s="167"/>
    </row>
    <row r="145" spans="1:4" ht="14.4" thickTop="1" thickBot="1" x14ac:dyDescent="0.3">
      <c r="A145" s="142">
        <v>3288</v>
      </c>
      <c r="B145" s="203" t="s">
        <v>363</v>
      </c>
      <c r="C145" s="167">
        <f>SUM(C136:C144)</f>
        <v>0</v>
      </c>
    </row>
    <row r="146" spans="1:4" ht="14.4" thickTop="1" thickBot="1" x14ac:dyDescent="0.3">
      <c r="A146" s="149"/>
      <c r="B146" s="165" t="s">
        <v>345</v>
      </c>
      <c r="C146" s="167"/>
    </row>
    <row r="147" spans="1:4" ht="14.4" thickTop="1" thickBot="1" x14ac:dyDescent="0.3">
      <c r="A147" s="142">
        <v>3290</v>
      </c>
      <c r="B147" s="142" t="s">
        <v>162</v>
      </c>
      <c r="C147" s="167"/>
    </row>
    <row r="148" spans="1:4" ht="14.4" thickTop="1" thickBot="1" x14ac:dyDescent="0.3">
      <c r="A148" s="142">
        <v>3300</v>
      </c>
      <c r="B148" s="142" t="s">
        <v>163</v>
      </c>
      <c r="C148" s="167"/>
    </row>
    <row r="149" spans="1:4" ht="14.4" thickTop="1" thickBot="1" x14ac:dyDescent="0.3">
      <c r="A149" s="142">
        <v>3310</v>
      </c>
      <c r="B149" s="142" t="s">
        <v>164</v>
      </c>
      <c r="C149" s="167"/>
    </row>
    <row r="150" spans="1:4" ht="14.4" thickTop="1" thickBot="1" x14ac:dyDescent="0.3">
      <c r="A150" s="142">
        <v>3320</v>
      </c>
      <c r="B150" s="142" t="s">
        <v>165</v>
      </c>
      <c r="C150" s="167"/>
    </row>
    <row r="151" spans="1:4" ht="14.4" thickTop="1" thickBot="1" x14ac:dyDescent="0.3">
      <c r="A151" s="142">
        <v>3330</v>
      </c>
      <c r="B151" s="142" t="s">
        <v>166</v>
      </c>
      <c r="C151" s="167"/>
    </row>
    <row r="152" spans="1:4" ht="14.4" thickTop="1" thickBot="1" x14ac:dyDescent="0.3">
      <c r="A152" s="142">
        <v>3340</v>
      </c>
      <c r="B152" s="142" t="s">
        <v>167</v>
      </c>
      <c r="C152" s="167"/>
    </row>
    <row r="153" spans="1:4" ht="14.4" thickTop="1" thickBot="1" x14ac:dyDescent="0.3">
      <c r="A153" s="142">
        <v>3350</v>
      </c>
      <c r="B153" s="142" t="s">
        <v>168</v>
      </c>
      <c r="C153" s="167"/>
    </row>
    <row r="154" spans="1:4" ht="14.4" thickTop="1" thickBot="1" x14ac:dyDescent="0.3">
      <c r="A154" s="142">
        <v>3360</v>
      </c>
      <c r="B154" s="142" t="s">
        <v>374</v>
      </c>
      <c r="C154" s="167"/>
    </row>
    <row r="155" spans="1:4" ht="14.4" thickTop="1" thickBot="1" x14ac:dyDescent="0.3">
      <c r="A155" s="142">
        <v>3370</v>
      </c>
      <c r="B155" s="142" t="s">
        <v>170</v>
      </c>
      <c r="C155" s="167"/>
    </row>
    <row r="156" spans="1:4" ht="14.4" thickTop="1" thickBot="1" x14ac:dyDescent="0.3">
      <c r="A156" s="142">
        <v>3380</v>
      </c>
      <c r="B156" s="142" t="s">
        <v>187</v>
      </c>
      <c r="C156" s="167"/>
    </row>
    <row r="157" spans="1:4" ht="14.4" thickTop="1" thickBot="1" x14ac:dyDescent="0.3">
      <c r="A157" s="142">
        <v>3390</v>
      </c>
      <c r="B157" s="142" t="s">
        <v>172</v>
      </c>
      <c r="C157" s="167"/>
    </row>
    <row r="158" spans="1:4" ht="14.4" thickTop="1" thickBot="1" x14ac:dyDescent="0.3">
      <c r="A158" s="142">
        <v>3400</v>
      </c>
      <c r="B158" s="203" t="s">
        <v>364</v>
      </c>
      <c r="C158" s="167">
        <f>SUM(C147:C157)</f>
        <v>0</v>
      </c>
      <c r="D158" s="168">
        <f>C145-C158</f>
        <v>0</v>
      </c>
    </row>
    <row r="159" spans="1:4" ht="14.4" thickTop="1" thickBot="1" x14ac:dyDescent="0.3">
      <c r="A159" s="149" t="s">
        <v>276</v>
      </c>
      <c r="B159" s="164" t="s">
        <v>443</v>
      </c>
      <c r="C159" s="167"/>
    </row>
    <row r="160" spans="1:4" ht="14.25" customHeight="1" thickTop="1" thickBot="1" x14ac:dyDescent="0.3">
      <c r="A160" s="149"/>
      <c r="B160" s="165" t="s">
        <v>362</v>
      </c>
      <c r="C160" s="167"/>
    </row>
    <row r="161" spans="1:3" ht="14.4" thickTop="1" thickBot="1" x14ac:dyDescent="0.3">
      <c r="A161" s="142">
        <v>3410</v>
      </c>
      <c r="B161" s="142" t="s">
        <v>412</v>
      </c>
      <c r="C161" s="167"/>
    </row>
    <row r="162" spans="1:3" ht="14.4" thickTop="1" thickBot="1" x14ac:dyDescent="0.3">
      <c r="A162" s="142">
        <v>3415</v>
      </c>
      <c r="B162" s="142" t="s">
        <v>413</v>
      </c>
      <c r="C162" s="167"/>
    </row>
    <row r="163" spans="1:3" ht="14.4" thickTop="1" thickBot="1" x14ac:dyDescent="0.3">
      <c r="A163" s="142">
        <v>3420</v>
      </c>
      <c r="B163" s="142" t="s">
        <v>414</v>
      </c>
      <c r="C163" s="167"/>
    </row>
    <row r="164" spans="1:3" ht="14.4" thickTop="1" thickBot="1" x14ac:dyDescent="0.3">
      <c r="A164" s="142">
        <v>3425</v>
      </c>
      <c r="B164" s="142" t="s">
        <v>415</v>
      </c>
      <c r="C164" s="167"/>
    </row>
    <row r="165" spans="1:3" ht="14.4" thickTop="1" thickBot="1" x14ac:dyDescent="0.3">
      <c r="A165" s="142">
        <v>3428</v>
      </c>
      <c r="B165" s="203" t="s">
        <v>363</v>
      </c>
      <c r="C165" s="167">
        <f>SUM(C161:C164)</f>
        <v>0</v>
      </c>
    </row>
    <row r="166" spans="1:3" ht="14.4" thickTop="1" thickBot="1" x14ac:dyDescent="0.3">
      <c r="A166" s="149"/>
      <c r="B166" s="165" t="s">
        <v>345</v>
      </c>
      <c r="C166" s="167"/>
    </row>
    <row r="167" spans="1:3" ht="14.4" thickTop="1" thickBot="1" x14ac:dyDescent="0.3">
      <c r="A167" s="142">
        <v>3430</v>
      </c>
      <c r="B167" s="142" t="s">
        <v>162</v>
      </c>
      <c r="C167" s="167"/>
    </row>
    <row r="168" spans="1:3" ht="14.4" thickTop="1" thickBot="1" x14ac:dyDescent="0.3">
      <c r="A168" s="142">
        <v>3440</v>
      </c>
      <c r="B168" s="142" t="s">
        <v>163</v>
      </c>
      <c r="C168" s="167"/>
    </row>
    <row r="169" spans="1:3" ht="14.4" thickTop="1" thickBot="1" x14ac:dyDescent="0.3">
      <c r="A169" s="142">
        <v>3450</v>
      </c>
      <c r="B169" s="142" t="s">
        <v>164</v>
      </c>
      <c r="C169" s="167"/>
    </row>
    <row r="170" spans="1:3" ht="14.4" thickTop="1" thickBot="1" x14ac:dyDescent="0.3">
      <c r="A170" s="142">
        <v>3460</v>
      </c>
      <c r="B170" s="142" t="s">
        <v>165</v>
      </c>
      <c r="C170" s="167"/>
    </row>
    <row r="171" spans="1:3" ht="14.4" thickTop="1" thickBot="1" x14ac:dyDescent="0.3">
      <c r="A171" s="142">
        <v>3470</v>
      </c>
      <c r="B171" s="142" t="s">
        <v>166</v>
      </c>
      <c r="C171" s="167"/>
    </row>
    <row r="172" spans="1:3" ht="14.4" thickTop="1" thickBot="1" x14ac:dyDescent="0.3">
      <c r="A172" s="142">
        <v>3490</v>
      </c>
      <c r="B172" s="142" t="s">
        <v>168</v>
      </c>
      <c r="C172" s="167"/>
    </row>
    <row r="173" spans="1:3" ht="14.4" thickTop="1" thickBot="1" x14ac:dyDescent="0.3">
      <c r="A173" s="142">
        <v>3500</v>
      </c>
      <c r="B173" s="142" t="s">
        <v>374</v>
      </c>
      <c r="C173" s="167"/>
    </row>
    <row r="174" spans="1:3" ht="14.4" thickTop="1" thickBot="1" x14ac:dyDescent="0.3">
      <c r="A174" s="142">
        <v>3510</v>
      </c>
      <c r="B174" s="142" t="s">
        <v>170</v>
      </c>
      <c r="C174" s="167"/>
    </row>
    <row r="175" spans="1:3" ht="14.4" thickTop="1" thickBot="1" x14ac:dyDescent="0.3">
      <c r="A175" s="142">
        <v>3520</v>
      </c>
      <c r="B175" s="142" t="s">
        <v>187</v>
      </c>
      <c r="C175" s="167"/>
    </row>
    <row r="176" spans="1:3" ht="14.4" thickTop="1" thickBot="1" x14ac:dyDescent="0.3">
      <c r="A176" s="142">
        <v>3530</v>
      </c>
      <c r="B176" s="142" t="s">
        <v>172</v>
      </c>
      <c r="C176" s="167"/>
    </row>
    <row r="177" spans="1:4" ht="14.4" thickTop="1" thickBot="1" x14ac:dyDescent="0.3">
      <c r="A177" s="142">
        <v>3540</v>
      </c>
      <c r="B177" s="203" t="s">
        <v>364</v>
      </c>
      <c r="C177" s="167">
        <f>SUM(C167:C176)</f>
        <v>0</v>
      </c>
      <c r="D177" s="168">
        <f>C165-C177</f>
        <v>0</v>
      </c>
    </row>
    <row r="178" spans="1:4" ht="14.25" customHeight="1" thickTop="1" thickBot="1" x14ac:dyDescent="0.3">
      <c r="A178" s="149" t="s">
        <v>276</v>
      </c>
      <c r="B178" s="164" t="s">
        <v>444</v>
      </c>
      <c r="C178" s="167"/>
    </row>
    <row r="179" spans="1:4" ht="14.4" thickTop="1" thickBot="1" x14ac:dyDescent="0.3">
      <c r="A179" s="149"/>
      <c r="B179" s="165" t="s">
        <v>362</v>
      </c>
      <c r="C179" s="167"/>
    </row>
    <row r="180" spans="1:4" ht="14.4" thickTop="1" thickBot="1" x14ac:dyDescent="0.3">
      <c r="A180" s="142">
        <v>3745</v>
      </c>
      <c r="B180" s="142" t="s">
        <v>177</v>
      </c>
      <c r="C180" s="167"/>
    </row>
    <row r="181" spans="1:4" ht="14.4" thickTop="1" thickBot="1" x14ac:dyDescent="0.3">
      <c r="A181" s="142">
        <v>3750</v>
      </c>
      <c r="B181" s="142" t="s">
        <v>178</v>
      </c>
      <c r="C181" s="167"/>
    </row>
    <row r="182" spans="1:4" ht="14.4" thickTop="1" thickBot="1" x14ac:dyDescent="0.3">
      <c r="A182" s="142">
        <v>3755</v>
      </c>
      <c r="B182" s="142" t="s">
        <v>344</v>
      </c>
      <c r="C182" s="167"/>
    </row>
    <row r="183" spans="1:4" ht="14.4" thickTop="1" thickBot="1" x14ac:dyDescent="0.3">
      <c r="A183" s="142">
        <v>3760</v>
      </c>
      <c r="B183" s="142" t="s">
        <v>180</v>
      </c>
      <c r="C183" s="167"/>
    </row>
    <row r="184" spans="1:4" ht="14.4" thickTop="1" thickBot="1" x14ac:dyDescent="0.3">
      <c r="A184" s="142">
        <v>3765</v>
      </c>
      <c r="B184" s="142" t="s">
        <v>181</v>
      </c>
      <c r="C184" s="167"/>
    </row>
    <row r="185" spans="1:4" ht="14.4" thickTop="1" thickBot="1" x14ac:dyDescent="0.3">
      <c r="A185" s="142">
        <v>3770</v>
      </c>
      <c r="B185" s="142" t="s">
        <v>182</v>
      </c>
      <c r="C185" s="167"/>
    </row>
    <row r="186" spans="1:4" ht="14.4" thickTop="1" thickBot="1" x14ac:dyDescent="0.3">
      <c r="A186" s="142">
        <v>3780</v>
      </c>
      <c r="B186" s="142" t="s">
        <v>416</v>
      </c>
      <c r="C186" s="167"/>
    </row>
    <row r="187" spans="1:4" ht="14.4" thickTop="1" thickBot="1" x14ac:dyDescent="0.3">
      <c r="A187" s="142">
        <v>3790</v>
      </c>
      <c r="B187" s="142" t="s">
        <v>171</v>
      </c>
      <c r="C187" s="167"/>
    </row>
    <row r="188" spans="1:4" ht="14.4" thickTop="1" thickBot="1" x14ac:dyDescent="0.3">
      <c r="A188" s="142">
        <v>3795</v>
      </c>
      <c r="B188" s="203" t="s">
        <v>363</v>
      </c>
      <c r="C188" s="167">
        <f>SUM(C180:C187)</f>
        <v>0</v>
      </c>
    </row>
    <row r="189" spans="1:4" ht="14.4" thickTop="1" thickBot="1" x14ac:dyDescent="0.3">
      <c r="A189" s="149"/>
      <c r="B189" s="165" t="s">
        <v>345</v>
      </c>
      <c r="C189" s="167"/>
    </row>
    <row r="190" spans="1:4" ht="14.4" thickTop="1" thickBot="1" x14ac:dyDescent="0.3">
      <c r="A190" s="142">
        <v>3820</v>
      </c>
      <c r="B190" s="142" t="s">
        <v>417</v>
      </c>
      <c r="C190" s="167"/>
    </row>
    <row r="191" spans="1:4" ht="14.4" thickTop="1" thickBot="1" x14ac:dyDescent="0.3">
      <c r="A191" s="142">
        <v>3830</v>
      </c>
      <c r="B191" s="142" t="s">
        <v>162</v>
      </c>
      <c r="C191" s="167"/>
    </row>
    <row r="192" spans="1:4" ht="14.4" thickTop="1" thickBot="1" x14ac:dyDescent="0.3">
      <c r="A192" s="142">
        <v>3840</v>
      </c>
      <c r="B192" s="142" t="s">
        <v>163</v>
      </c>
      <c r="C192" s="167"/>
    </row>
    <row r="193" spans="1:4" ht="14.4" thickTop="1" thickBot="1" x14ac:dyDescent="0.3">
      <c r="A193" s="142">
        <v>3850</v>
      </c>
      <c r="B193" s="142" t="s">
        <v>164</v>
      </c>
      <c r="C193" s="167"/>
    </row>
    <row r="194" spans="1:4" ht="14.4" thickTop="1" thickBot="1" x14ac:dyDescent="0.3">
      <c r="A194" s="142">
        <v>3860</v>
      </c>
      <c r="B194" s="142" t="s">
        <v>165</v>
      </c>
      <c r="C194" s="167"/>
    </row>
    <row r="195" spans="1:4" ht="14.4" thickTop="1" thickBot="1" x14ac:dyDescent="0.3">
      <c r="A195" s="142">
        <v>3870</v>
      </c>
      <c r="B195" s="142" t="s">
        <v>166</v>
      </c>
      <c r="C195" s="167"/>
    </row>
    <row r="196" spans="1:4" ht="14.4" thickTop="1" thickBot="1" x14ac:dyDescent="0.3">
      <c r="A196" s="142">
        <v>3880</v>
      </c>
      <c r="B196" s="142" t="s">
        <v>167</v>
      </c>
      <c r="C196" s="167"/>
    </row>
    <row r="197" spans="1:4" ht="14.4" thickTop="1" thickBot="1" x14ac:dyDescent="0.3">
      <c r="A197" s="142">
        <v>3890</v>
      </c>
      <c r="B197" s="142" t="s">
        <v>168</v>
      </c>
      <c r="C197" s="167"/>
    </row>
    <row r="198" spans="1:4" ht="14.4" thickTop="1" thickBot="1" x14ac:dyDescent="0.3">
      <c r="A198" s="142">
        <v>3900</v>
      </c>
      <c r="B198" s="142" t="s">
        <v>374</v>
      </c>
      <c r="C198" s="167"/>
    </row>
    <row r="199" spans="1:4" ht="14.4" thickTop="1" thickBot="1" x14ac:dyDescent="0.3">
      <c r="A199" s="142">
        <v>3910</v>
      </c>
      <c r="B199" s="142" t="s">
        <v>170</v>
      </c>
      <c r="C199" s="167"/>
    </row>
    <row r="200" spans="1:4" ht="14.4" thickTop="1" thickBot="1" x14ac:dyDescent="0.3">
      <c r="A200" s="142">
        <v>3920</v>
      </c>
      <c r="B200" s="142" t="s">
        <v>187</v>
      </c>
      <c r="C200" s="167"/>
    </row>
    <row r="201" spans="1:4" ht="14.4" thickTop="1" thickBot="1" x14ac:dyDescent="0.3">
      <c r="A201" s="142">
        <v>3930</v>
      </c>
      <c r="B201" s="142" t="s">
        <v>172</v>
      </c>
      <c r="C201" s="167"/>
    </row>
    <row r="202" spans="1:4" ht="14.4" thickTop="1" thickBot="1" x14ac:dyDescent="0.3">
      <c r="A202" s="142">
        <v>3940</v>
      </c>
      <c r="B202" s="203" t="s">
        <v>364</v>
      </c>
      <c r="C202" s="167">
        <f>SUM(C190:C201)</f>
        <v>0</v>
      </c>
      <c r="D202" s="168">
        <f>C188-C202</f>
        <v>0</v>
      </c>
    </row>
    <row r="203" spans="1:4" ht="20.100000000000001" customHeight="1" thickTop="1" x14ac:dyDescent="0.25">
      <c r="A203" s="169" t="s">
        <v>448</v>
      </c>
      <c r="B203" s="169"/>
      <c r="C203" s="171"/>
    </row>
  </sheetData>
  <mergeCells count="6">
    <mergeCell ref="A1:C1"/>
    <mergeCell ref="A2:C2"/>
    <mergeCell ref="A3:C3"/>
    <mergeCell ref="A4:C4"/>
    <mergeCell ref="A6:C6"/>
    <mergeCell ref="A5:C5"/>
  </mergeCells>
  <pageMargins left="0.5" right="0.5" top="0.6" bottom="0.6"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5E9CE-1681-4EAF-8859-1374C246297C}">
  <dimension ref="A1:O50"/>
  <sheetViews>
    <sheetView workbookViewId="0">
      <selection sqref="A1:O1"/>
    </sheetView>
  </sheetViews>
  <sheetFormatPr defaultColWidth="11.44140625" defaultRowHeight="13.2" x14ac:dyDescent="0.25"/>
  <cols>
    <col min="1" max="1" width="7" customWidth="1"/>
    <col min="2" max="2" width="23.88671875" customWidth="1"/>
    <col min="3" max="15" width="10.6640625" customWidth="1"/>
    <col min="16" max="16" width="10.44140625" customWidth="1"/>
    <col min="17" max="17" width="9.88671875" customWidth="1"/>
  </cols>
  <sheetData>
    <row r="1" spans="1:15" ht="14.4" customHeight="1" x14ac:dyDescent="0.25">
      <c r="A1" s="238" t="s">
        <v>348</v>
      </c>
      <c r="B1" s="238"/>
      <c r="C1" s="238"/>
      <c r="D1" s="238"/>
      <c r="E1" s="238"/>
      <c r="F1" s="238"/>
      <c r="G1" s="238"/>
      <c r="H1" s="238"/>
      <c r="I1" s="238"/>
      <c r="J1" s="238"/>
      <c r="K1" s="238"/>
      <c r="L1" s="238"/>
      <c r="M1" s="238"/>
      <c r="N1" s="238"/>
      <c r="O1" s="238"/>
    </row>
    <row r="2" spans="1:15" s="152" customFormat="1" ht="14.4" customHeight="1" x14ac:dyDescent="0.25">
      <c r="A2" s="238" t="s">
        <v>536</v>
      </c>
      <c r="B2" s="238"/>
      <c r="C2" s="238"/>
      <c r="D2" s="238"/>
      <c r="E2" s="238"/>
      <c r="F2" s="238"/>
      <c r="G2" s="238"/>
      <c r="H2" s="238"/>
      <c r="I2" s="238"/>
      <c r="J2" s="238"/>
      <c r="K2" s="238"/>
      <c r="L2" s="238"/>
      <c r="M2" s="238"/>
      <c r="N2" s="238"/>
      <c r="O2" s="153"/>
    </row>
    <row r="3" spans="1:15" s="152" customFormat="1" ht="14.4" customHeight="1" x14ac:dyDescent="0.25">
      <c r="A3" s="155" t="str">
        <f>Schedule1!A3</f>
        <v>INSTITUTION:</v>
      </c>
      <c r="B3" s="153"/>
      <c r="C3" s="153"/>
      <c r="D3" s="153"/>
      <c r="E3" s="153"/>
      <c r="F3" s="153"/>
      <c r="G3" s="153"/>
      <c r="H3" s="153"/>
      <c r="I3" s="153"/>
      <c r="J3" s="153"/>
      <c r="K3" s="153"/>
      <c r="L3" s="153"/>
      <c r="M3" s="153"/>
      <c r="N3" s="153"/>
      <c r="O3" s="153"/>
    </row>
    <row r="4" spans="1:15" s="152" customFormat="1" ht="14.4" customHeight="1" x14ac:dyDescent="0.25">
      <c r="A4" s="155"/>
      <c r="B4" s="153"/>
      <c r="C4" s="153"/>
      <c r="D4" s="153"/>
      <c r="E4" s="153"/>
      <c r="F4" s="153"/>
      <c r="G4" s="153"/>
      <c r="H4" s="153"/>
      <c r="I4" s="153"/>
      <c r="J4" s="153"/>
      <c r="K4" s="153"/>
      <c r="L4" s="153"/>
      <c r="M4" s="153"/>
      <c r="N4" s="153"/>
      <c r="O4" s="153"/>
    </row>
    <row r="5" spans="1:15" s="152" customFormat="1" ht="14.4" customHeight="1" x14ac:dyDescent="0.25">
      <c r="A5" s="176" t="s">
        <v>507</v>
      </c>
      <c r="B5" s="177"/>
      <c r="C5" s="177"/>
      <c r="D5" s="177"/>
      <c r="E5" s="177"/>
      <c r="F5" s="177"/>
      <c r="G5" s="177"/>
      <c r="H5" s="177"/>
      <c r="I5" s="177"/>
      <c r="J5" s="177"/>
      <c r="K5" s="177"/>
      <c r="L5" s="153"/>
      <c r="M5" s="153"/>
      <c r="N5" s="153"/>
      <c r="O5" s="153"/>
    </row>
    <row r="6" spans="1:15" s="152" customFormat="1" ht="14.4" customHeight="1" thickBot="1" x14ac:dyDescent="0.3">
      <c r="A6" s="155"/>
      <c r="B6" s="153"/>
      <c r="C6" s="153"/>
      <c r="D6" s="153"/>
      <c r="E6" s="153"/>
      <c r="F6" s="153"/>
      <c r="G6" s="153"/>
      <c r="H6" s="153"/>
      <c r="I6" s="153"/>
      <c r="J6" s="153"/>
      <c r="K6" s="153"/>
      <c r="L6" s="153"/>
      <c r="M6" s="153"/>
      <c r="N6" s="153"/>
      <c r="O6" s="153"/>
    </row>
    <row r="7" spans="1:15" s="154" customFormat="1" ht="40.200000000000003" customHeight="1" thickTop="1" thickBot="1" x14ac:dyDescent="0.25">
      <c r="A7" s="201" t="s">
        <v>188</v>
      </c>
      <c r="B7" s="175" t="s">
        <v>189</v>
      </c>
      <c r="C7" s="175" t="s">
        <v>190</v>
      </c>
      <c r="D7" s="214" t="s">
        <v>191</v>
      </c>
      <c r="E7" s="175" t="s">
        <v>192</v>
      </c>
      <c r="F7" s="175" t="s">
        <v>193</v>
      </c>
      <c r="G7" s="175" t="s">
        <v>165</v>
      </c>
      <c r="H7" s="175" t="s">
        <v>166</v>
      </c>
      <c r="I7" s="175" t="s">
        <v>167</v>
      </c>
      <c r="J7" s="175" t="s">
        <v>194</v>
      </c>
      <c r="K7" s="175" t="s">
        <v>195</v>
      </c>
      <c r="L7" s="175" t="s">
        <v>196</v>
      </c>
      <c r="M7" s="214" t="s">
        <v>197</v>
      </c>
      <c r="N7" s="214" t="s">
        <v>198</v>
      </c>
      <c r="O7" s="175" t="s">
        <v>143</v>
      </c>
    </row>
    <row r="8" spans="1:15" s="139" customFormat="1" ht="14.4" customHeight="1" thickTop="1" thickBot="1" x14ac:dyDescent="0.3">
      <c r="A8" s="167"/>
      <c r="B8" s="167"/>
      <c r="C8" s="197"/>
      <c r="D8" s="197"/>
      <c r="E8" s="197"/>
      <c r="F8" s="197"/>
      <c r="G8" s="197"/>
      <c r="H8" s="197"/>
      <c r="I8" s="197"/>
      <c r="J8" s="197"/>
      <c r="K8" s="197"/>
      <c r="L8" s="197"/>
      <c r="M8" s="197"/>
      <c r="N8" s="197"/>
      <c r="O8" s="197">
        <f>SUM(C8:N8)</f>
        <v>0</v>
      </c>
    </row>
    <row r="9" spans="1:15" s="139" customFormat="1" ht="14.4" customHeight="1" thickTop="1" thickBot="1" x14ac:dyDescent="0.3">
      <c r="A9" s="167"/>
      <c r="B9" s="167"/>
      <c r="C9" s="197"/>
      <c r="D9" s="197"/>
      <c r="E9" s="197"/>
      <c r="F9" s="197"/>
      <c r="G9" s="197"/>
      <c r="H9" s="197"/>
      <c r="I9" s="197"/>
      <c r="J9" s="197"/>
      <c r="K9" s="197"/>
      <c r="L9" s="197"/>
      <c r="M9" s="197"/>
      <c r="N9" s="197"/>
      <c r="O9" s="197">
        <f t="shared" ref="O9:O38" si="0">SUM(C9:N9)</f>
        <v>0</v>
      </c>
    </row>
    <row r="10" spans="1:15" s="139" customFormat="1" ht="14.4" customHeight="1" thickTop="1" thickBot="1" x14ac:dyDescent="0.3">
      <c r="A10" s="167"/>
      <c r="B10" s="167"/>
      <c r="C10" s="197"/>
      <c r="D10" s="197"/>
      <c r="E10" s="197"/>
      <c r="F10" s="197"/>
      <c r="G10" s="197"/>
      <c r="H10" s="197"/>
      <c r="I10" s="197"/>
      <c r="J10" s="197"/>
      <c r="K10" s="197"/>
      <c r="L10" s="197"/>
      <c r="M10" s="197"/>
      <c r="N10" s="197"/>
      <c r="O10" s="197">
        <f t="shared" si="0"/>
        <v>0</v>
      </c>
    </row>
    <row r="11" spans="1:15" s="139" customFormat="1" ht="14.4" customHeight="1" thickTop="1" thickBot="1" x14ac:dyDescent="0.3">
      <c r="A11" s="167"/>
      <c r="B11" s="167"/>
      <c r="C11" s="197"/>
      <c r="D11" s="197"/>
      <c r="E11" s="197"/>
      <c r="F11" s="197"/>
      <c r="G11" s="197"/>
      <c r="H11" s="197"/>
      <c r="I11" s="197"/>
      <c r="J11" s="197"/>
      <c r="K11" s="197"/>
      <c r="L11" s="197"/>
      <c r="M11" s="197"/>
      <c r="N11" s="197"/>
      <c r="O11" s="197">
        <f t="shared" si="0"/>
        <v>0</v>
      </c>
    </row>
    <row r="12" spans="1:15" s="139" customFormat="1" ht="14.4" customHeight="1" thickTop="1" thickBot="1" x14ac:dyDescent="0.3">
      <c r="A12" s="167"/>
      <c r="B12" s="167"/>
      <c r="C12" s="197"/>
      <c r="D12" s="197"/>
      <c r="E12" s="197"/>
      <c r="F12" s="197"/>
      <c r="G12" s="197"/>
      <c r="H12" s="197"/>
      <c r="I12" s="197"/>
      <c r="J12" s="197"/>
      <c r="K12" s="197"/>
      <c r="L12" s="197"/>
      <c r="M12" s="197"/>
      <c r="N12" s="197"/>
      <c r="O12" s="197">
        <f t="shared" si="0"/>
        <v>0</v>
      </c>
    </row>
    <row r="13" spans="1:15" s="139" customFormat="1" ht="14.4" customHeight="1" thickTop="1" thickBot="1" x14ac:dyDescent="0.3">
      <c r="A13" s="167"/>
      <c r="B13" s="167"/>
      <c r="C13" s="197"/>
      <c r="D13" s="197"/>
      <c r="E13" s="197"/>
      <c r="F13" s="197"/>
      <c r="G13" s="197"/>
      <c r="H13" s="197"/>
      <c r="I13" s="197"/>
      <c r="J13" s="197"/>
      <c r="K13" s="197"/>
      <c r="L13" s="197"/>
      <c r="M13" s="197"/>
      <c r="N13" s="197"/>
      <c r="O13" s="197">
        <f t="shared" si="0"/>
        <v>0</v>
      </c>
    </row>
    <row r="14" spans="1:15" s="210" customFormat="1" ht="14.4" customHeight="1" thickTop="1" thickBot="1" x14ac:dyDescent="0.3">
      <c r="A14" s="167"/>
      <c r="B14" s="167"/>
      <c r="C14" s="197"/>
      <c r="D14" s="197"/>
      <c r="E14" s="197"/>
      <c r="F14" s="197"/>
      <c r="G14" s="197"/>
      <c r="H14" s="197"/>
      <c r="I14" s="197"/>
      <c r="J14" s="197"/>
      <c r="K14" s="197"/>
      <c r="L14" s="197"/>
      <c r="M14" s="197"/>
      <c r="N14" s="197"/>
      <c r="O14" s="197">
        <f t="shared" si="0"/>
        <v>0</v>
      </c>
    </row>
    <row r="15" spans="1:15" s="210" customFormat="1" ht="14.4" customHeight="1" thickTop="1" thickBot="1" x14ac:dyDescent="0.3">
      <c r="A15" s="167"/>
      <c r="B15" s="167"/>
      <c r="C15" s="197"/>
      <c r="D15" s="197"/>
      <c r="E15" s="197"/>
      <c r="F15" s="197"/>
      <c r="G15" s="197"/>
      <c r="H15" s="197"/>
      <c r="I15" s="197"/>
      <c r="J15" s="197"/>
      <c r="K15" s="197"/>
      <c r="L15" s="197"/>
      <c r="M15" s="197"/>
      <c r="N15" s="197"/>
      <c r="O15" s="197">
        <f t="shared" si="0"/>
        <v>0</v>
      </c>
    </row>
    <row r="16" spans="1:15" s="210" customFormat="1" ht="14.4" customHeight="1" thickTop="1" thickBot="1" x14ac:dyDescent="0.3">
      <c r="A16" s="167"/>
      <c r="B16" s="167"/>
      <c r="C16" s="197"/>
      <c r="D16" s="197"/>
      <c r="E16" s="197"/>
      <c r="F16" s="197"/>
      <c r="G16" s="197"/>
      <c r="H16" s="197"/>
      <c r="I16" s="197"/>
      <c r="J16" s="197"/>
      <c r="K16" s="197"/>
      <c r="L16" s="197"/>
      <c r="M16" s="197"/>
      <c r="N16" s="197"/>
      <c r="O16" s="197">
        <f t="shared" si="0"/>
        <v>0</v>
      </c>
    </row>
    <row r="17" spans="1:15" s="210" customFormat="1" ht="14.4" customHeight="1" thickTop="1" thickBot="1" x14ac:dyDescent="0.3">
      <c r="A17" s="167"/>
      <c r="B17" s="167"/>
      <c r="C17" s="197"/>
      <c r="D17" s="197"/>
      <c r="E17" s="197"/>
      <c r="F17" s="197"/>
      <c r="G17" s="197"/>
      <c r="H17" s="197"/>
      <c r="I17" s="197"/>
      <c r="J17" s="197"/>
      <c r="K17" s="197"/>
      <c r="L17" s="197"/>
      <c r="M17" s="197"/>
      <c r="N17" s="197"/>
      <c r="O17" s="197">
        <f t="shared" si="0"/>
        <v>0</v>
      </c>
    </row>
    <row r="18" spans="1:15" s="210" customFormat="1" ht="14.4" customHeight="1" thickTop="1" thickBot="1" x14ac:dyDescent="0.3">
      <c r="A18" s="167"/>
      <c r="B18" s="167"/>
      <c r="C18" s="197"/>
      <c r="D18" s="197"/>
      <c r="E18" s="197"/>
      <c r="F18" s="197"/>
      <c r="G18" s="197"/>
      <c r="H18" s="197"/>
      <c r="I18" s="197"/>
      <c r="J18" s="197"/>
      <c r="K18" s="197"/>
      <c r="L18" s="197"/>
      <c r="M18" s="197"/>
      <c r="N18" s="197"/>
      <c r="O18" s="197">
        <f t="shared" si="0"/>
        <v>0</v>
      </c>
    </row>
    <row r="19" spans="1:15" s="210" customFormat="1" ht="14.4" customHeight="1" thickTop="1" thickBot="1" x14ac:dyDescent="0.3">
      <c r="A19" s="167"/>
      <c r="B19" s="167"/>
      <c r="C19" s="197"/>
      <c r="D19" s="197"/>
      <c r="E19" s="197"/>
      <c r="F19" s="197"/>
      <c r="G19" s="197"/>
      <c r="H19" s="197"/>
      <c r="I19" s="197"/>
      <c r="J19" s="197"/>
      <c r="K19" s="197"/>
      <c r="L19" s="197"/>
      <c r="M19" s="197"/>
      <c r="N19" s="197"/>
      <c r="O19" s="197">
        <f t="shared" si="0"/>
        <v>0</v>
      </c>
    </row>
    <row r="20" spans="1:15" s="210" customFormat="1" ht="14.4" customHeight="1" thickTop="1" thickBot="1" x14ac:dyDescent="0.3">
      <c r="A20" s="167"/>
      <c r="B20" s="167"/>
      <c r="C20" s="197"/>
      <c r="D20" s="197"/>
      <c r="E20" s="197"/>
      <c r="F20" s="197"/>
      <c r="G20" s="197"/>
      <c r="H20" s="197"/>
      <c r="I20" s="197"/>
      <c r="J20" s="197"/>
      <c r="K20" s="197"/>
      <c r="L20" s="197"/>
      <c r="M20" s="197"/>
      <c r="N20" s="197"/>
      <c r="O20" s="197">
        <f t="shared" si="0"/>
        <v>0</v>
      </c>
    </row>
    <row r="21" spans="1:15" s="210" customFormat="1" ht="14.4" customHeight="1" thickTop="1" thickBot="1" x14ac:dyDescent="0.3">
      <c r="A21" s="167"/>
      <c r="B21" s="167"/>
      <c r="C21" s="197"/>
      <c r="D21" s="197"/>
      <c r="E21" s="197"/>
      <c r="F21" s="197"/>
      <c r="G21" s="197"/>
      <c r="H21" s="197"/>
      <c r="I21" s="197"/>
      <c r="J21" s="197"/>
      <c r="K21" s="197"/>
      <c r="L21" s="197"/>
      <c r="M21" s="197"/>
      <c r="N21" s="197"/>
      <c r="O21" s="197">
        <f t="shared" si="0"/>
        <v>0</v>
      </c>
    </row>
    <row r="22" spans="1:15" s="210" customFormat="1" ht="14.4" customHeight="1" thickTop="1" thickBot="1" x14ac:dyDescent="0.3">
      <c r="A22" s="167"/>
      <c r="B22" s="167"/>
      <c r="C22" s="197"/>
      <c r="D22" s="197"/>
      <c r="E22" s="197"/>
      <c r="F22" s="197"/>
      <c r="G22" s="197"/>
      <c r="H22" s="197"/>
      <c r="I22" s="197"/>
      <c r="J22" s="197"/>
      <c r="K22" s="197"/>
      <c r="L22" s="197"/>
      <c r="M22" s="197"/>
      <c r="N22" s="197"/>
      <c r="O22" s="197">
        <f t="shared" si="0"/>
        <v>0</v>
      </c>
    </row>
    <row r="23" spans="1:15" s="210" customFormat="1" ht="14.4" customHeight="1" thickTop="1" thickBot="1" x14ac:dyDescent="0.3">
      <c r="A23" s="167"/>
      <c r="B23" s="167"/>
      <c r="C23" s="197"/>
      <c r="D23" s="197"/>
      <c r="E23" s="197"/>
      <c r="F23" s="197"/>
      <c r="G23" s="197"/>
      <c r="H23" s="197"/>
      <c r="I23" s="197"/>
      <c r="J23" s="197"/>
      <c r="K23" s="197"/>
      <c r="L23" s="197"/>
      <c r="M23" s="197"/>
      <c r="N23" s="197"/>
      <c r="O23" s="197">
        <f t="shared" si="0"/>
        <v>0</v>
      </c>
    </row>
    <row r="24" spans="1:15" s="210" customFormat="1" ht="14.4" customHeight="1" thickTop="1" thickBot="1" x14ac:dyDescent="0.3">
      <c r="A24" s="167"/>
      <c r="B24" s="167"/>
      <c r="C24" s="197"/>
      <c r="D24" s="197"/>
      <c r="E24" s="197"/>
      <c r="F24" s="197"/>
      <c r="G24" s="197"/>
      <c r="H24" s="197"/>
      <c r="I24" s="197"/>
      <c r="J24" s="197"/>
      <c r="K24" s="197"/>
      <c r="L24" s="197"/>
      <c r="M24" s="197"/>
      <c r="N24" s="197"/>
      <c r="O24" s="197">
        <f t="shared" si="0"/>
        <v>0</v>
      </c>
    </row>
    <row r="25" spans="1:15" s="210" customFormat="1" ht="14.4" customHeight="1" thickTop="1" thickBot="1" x14ac:dyDescent="0.3">
      <c r="A25" s="167"/>
      <c r="B25" s="167"/>
      <c r="C25" s="197"/>
      <c r="D25" s="197"/>
      <c r="E25" s="197"/>
      <c r="F25" s="197"/>
      <c r="G25" s="197"/>
      <c r="H25" s="197"/>
      <c r="I25" s="197"/>
      <c r="J25" s="197"/>
      <c r="K25" s="197"/>
      <c r="L25" s="197"/>
      <c r="M25" s="197"/>
      <c r="N25" s="197"/>
      <c r="O25" s="197">
        <f t="shared" si="0"/>
        <v>0</v>
      </c>
    </row>
    <row r="26" spans="1:15" s="139" customFormat="1" ht="14.4" customHeight="1" thickTop="1" thickBot="1" x14ac:dyDescent="0.3">
      <c r="A26" s="167"/>
      <c r="B26" s="167"/>
      <c r="C26" s="197"/>
      <c r="D26" s="197"/>
      <c r="E26" s="197"/>
      <c r="F26" s="197"/>
      <c r="G26" s="197"/>
      <c r="H26" s="197"/>
      <c r="I26" s="197"/>
      <c r="J26" s="197"/>
      <c r="K26" s="197"/>
      <c r="L26" s="197"/>
      <c r="M26" s="197"/>
      <c r="N26" s="197"/>
      <c r="O26" s="197">
        <f t="shared" si="0"/>
        <v>0</v>
      </c>
    </row>
    <row r="27" spans="1:15" s="139" customFormat="1" ht="14.4" customHeight="1" thickTop="1" thickBot="1" x14ac:dyDescent="0.3">
      <c r="A27" s="167"/>
      <c r="B27" s="167"/>
      <c r="C27" s="197"/>
      <c r="D27" s="197"/>
      <c r="E27" s="197"/>
      <c r="F27" s="197"/>
      <c r="G27" s="197"/>
      <c r="H27" s="197"/>
      <c r="I27" s="197"/>
      <c r="J27" s="197"/>
      <c r="K27" s="197"/>
      <c r="L27" s="197"/>
      <c r="M27" s="197"/>
      <c r="N27" s="197"/>
      <c r="O27" s="197">
        <f t="shared" si="0"/>
        <v>0</v>
      </c>
    </row>
    <row r="28" spans="1:15" s="139" customFormat="1" ht="14.4" customHeight="1" thickTop="1" thickBot="1" x14ac:dyDescent="0.3">
      <c r="A28" s="167"/>
      <c r="B28" s="167"/>
      <c r="C28" s="197"/>
      <c r="D28" s="197"/>
      <c r="E28" s="197"/>
      <c r="F28" s="197"/>
      <c r="G28" s="197"/>
      <c r="H28" s="197"/>
      <c r="I28" s="197"/>
      <c r="J28" s="197"/>
      <c r="K28" s="197"/>
      <c r="L28" s="197"/>
      <c r="M28" s="197"/>
      <c r="N28" s="197"/>
      <c r="O28" s="197">
        <f t="shared" si="0"/>
        <v>0</v>
      </c>
    </row>
    <row r="29" spans="1:15" s="139" customFormat="1" ht="14.4" customHeight="1" thickTop="1" thickBot="1" x14ac:dyDescent="0.3">
      <c r="A29" s="167"/>
      <c r="B29" s="167"/>
      <c r="C29" s="197"/>
      <c r="D29" s="197"/>
      <c r="E29" s="197"/>
      <c r="F29" s="197"/>
      <c r="G29" s="197"/>
      <c r="H29" s="197"/>
      <c r="I29" s="197"/>
      <c r="J29" s="197"/>
      <c r="K29" s="197"/>
      <c r="L29" s="197"/>
      <c r="M29" s="197"/>
      <c r="N29" s="197"/>
      <c r="O29" s="197">
        <f t="shared" si="0"/>
        <v>0</v>
      </c>
    </row>
    <row r="30" spans="1:15" s="139" customFormat="1" ht="14.4" customHeight="1" thickTop="1" thickBot="1" x14ac:dyDescent="0.3">
      <c r="A30" s="167"/>
      <c r="B30" s="167"/>
      <c r="C30" s="197"/>
      <c r="D30" s="197"/>
      <c r="E30" s="197"/>
      <c r="F30" s="197"/>
      <c r="G30" s="197"/>
      <c r="H30" s="197"/>
      <c r="I30" s="197"/>
      <c r="J30" s="197"/>
      <c r="K30" s="197"/>
      <c r="L30" s="197"/>
      <c r="M30" s="197"/>
      <c r="N30" s="197"/>
      <c r="O30" s="197">
        <f t="shared" si="0"/>
        <v>0</v>
      </c>
    </row>
    <row r="31" spans="1:15" s="139" customFormat="1" ht="14.4" customHeight="1" thickTop="1" thickBot="1" x14ac:dyDescent="0.3">
      <c r="A31" s="167"/>
      <c r="B31" s="167"/>
      <c r="C31" s="197"/>
      <c r="D31" s="197"/>
      <c r="E31" s="197"/>
      <c r="F31" s="197"/>
      <c r="G31" s="197"/>
      <c r="H31" s="197"/>
      <c r="I31" s="197"/>
      <c r="J31" s="197"/>
      <c r="K31" s="197"/>
      <c r="L31" s="197"/>
      <c r="M31" s="197"/>
      <c r="N31" s="197"/>
      <c r="O31" s="197">
        <f t="shared" si="0"/>
        <v>0</v>
      </c>
    </row>
    <row r="32" spans="1:15" s="139" customFormat="1" ht="14.4" customHeight="1" thickTop="1" thickBot="1" x14ac:dyDescent="0.3">
      <c r="A32" s="167"/>
      <c r="B32" s="167"/>
      <c r="C32" s="197"/>
      <c r="D32" s="197"/>
      <c r="E32" s="197"/>
      <c r="F32" s="197"/>
      <c r="G32" s="197"/>
      <c r="H32" s="197"/>
      <c r="I32" s="197"/>
      <c r="J32" s="197"/>
      <c r="K32" s="197"/>
      <c r="L32" s="197"/>
      <c r="M32" s="197"/>
      <c r="N32" s="197"/>
      <c r="O32" s="197">
        <f t="shared" si="0"/>
        <v>0</v>
      </c>
    </row>
    <row r="33" spans="1:15" s="139" customFormat="1" ht="14.4" customHeight="1" thickTop="1" thickBot="1" x14ac:dyDescent="0.3">
      <c r="A33" s="167"/>
      <c r="B33" s="167"/>
      <c r="C33" s="197"/>
      <c r="D33" s="197"/>
      <c r="E33" s="197"/>
      <c r="F33" s="197"/>
      <c r="G33" s="197"/>
      <c r="H33" s="197"/>
      <c r="I33" s="197"/>
      <c r="J33" s="197"/>
      <c r="K33" s="197"/>
      <c r="L33" s="197"/>
      <c r="M33" s="197"/>
      <c r="N33" s="197"/>
      <c r="O33" s="197">
        <f t="shared" si="0"/>
        <v>0</v>
      </c>
    </row>
    <row r="34" spans="1:15" s="139" customFormat="1" ht="14.4" customHeight="1" thickTop="1" thickBot="1" x14ac:dyDescent="0.3">
      <c r="A34" s="167"/>
      <c r="B34" s="167"/>
      <c r="C34" s="197"/>
      <c r="D34" s="197"/>
      <c r="E34" s="197"/>
      <c r="F34" s="197"/>
      <c r="G34" s="197"/>
      <c r="H34" s="197"/>
      <c r="I34" s="197"/>
      <c r="J34" s="197"/>
      <c r="K34" s="197"/>
      <c r="L34" s="197"/>
      <c r="M34" s="197"/>
      <c r="N34" s="197"/>
      <c r="O34" s="197">
        <f t="shared" si="0"/>
        <v>0</v>
      </c>
    </row>
    <row r="35" spans="1:15" s="139" customFormat="1" ht="14.4" customHeight="1" thickTop="1" thickBot="1" x14ac:dyDescent="0.3">
      <c r="A35" s="167"/>
      <c r="B35" s="167"/>
      <c r="C35" s="197"/>
      <c r="D35" s="197"/>
      <c r="E35" s="197"/>
      <c r="F35" s="197"/>
      <c r="G35" s="197"/>
      <c r="H35" s="197"/>
      <c r="I35" s="197"/>
      <c r="J35" s="197"/>
      <c r="K35" s="197"/>
      <c r="L35" s="197"/>
      <c r="M35" s="197"/>
      <c r="N35" s="197"/>
      <c r="O35" s="197">
        <f t="shared" si="0"/>
        <v>0</v>
      </c>
    </row>
    <row r="36" spans="1:15" s="139" customFormat="1" ht="14.4" customHeight="1" thickTop="1" thickBot="1" x14ac:dyDescent="0.3">
      <c r="A36" s="167"/>
      <c r="B36" s="167"/>
      <c r="C36" s="197"/>
      <c r="D36" s="197"/>
      <c r="E36" s="197"/>
      <c r="F36" s="197"/>
      <c r="G36" s="197"/>
      <c r="H36" s="197"/>
      <c r="I36" s="197"/>
      <c r="J36" s="197"/>
      <c r="K36" s="197"/>
      <c r="L36" s="197"/>
      <c r="M36" s="197"/>
      <c r="N36" s="197"/>
      <c r="O36" s="197">
        <f t="shared" si="0"/>
        <v>0</v>
      </c>
    </row>
    <row r="37" spans="1:15" s="139" customFormat="1" ht="14.4" customHeight="1" thickTop="1" thickBot="1" x14ac:dyDescent="0.3">
      <c r="A37" s="167"/>
      <c r="B37" s="167"/>
      <c r="C37" s="197"/>
      <c r="D37" s="197"/>
      <c r="E37" s="197"/>
      <c r="F37" s="197"/>
      <c r="G37" s="197"/>
      <c r="H37" s="197"/>
      <c r="I37" s="197"/>
      <c r="J37" s="197"/>
      <c r="K37" s="197"/>
      <c r="L37" s="197"/>
      <c r="M37" s="197"/>
      <c r="N37" s="197"/>
      <c r="O37" s="197">
        <f t="shared" si="0"/>
        <v>0</v>
      </c>
    </row>
    <row r="38" spans="1:15" s="139" customFormat="1" ht="14.4" customHeight="1" thickTop="1" thickBot="1" x14ac:dyDescent="0.3">
      <c r="A38" s="167"/>
      <c r="B38" s="167"/>
      <c r="C38" s="197"/>
      <c r="D38" s="197"/>
      <c r="E38" s="197"/>
      <c r="F38" s="197"/>
      <c r="G38" s="197"/>
      <c r="H38" s="197"/>
      <c r="I38" s="197"/>
      <c r="J38" s="197"/>
      <c r="K38" s="197"/>
      <c r="L38" s="197"/>
      <c r="M38" s="197"/>
      <c r="N38" s="197"/>
      <c r="O38" s="197">
        <f t="shared" si="0"/>
        <v>0</v>
      </c>
    </row>
    <row r="39" spans="1:15" s="139" customFormat="1" ht="14.4" customHeight="1" thickTop="1" thickBot="1" x14ac:dyDescent="0.3">
      <c r="A39" s="167" t="s">
        <v>346</v>
      </c>
      <c r="B39" s="167"/>
      <c r="C39" s="197">
        <f>SUM(C8:C38)</f>
        <v>0</v>
      </c>
      <c r="D39" s="197">
        <f t="shared" ref="D39:O39" si="1">SUM(D8:D38)</f>
        <v>0</v>
      </c>
      <c r="E39" s="197">
        <f t="shared" si="1"/>
        <v>0</v>
      </c>
      <c r="F39" s="197">
        <f t="shared" si="1"/>
        <v>0</v>
      </c>
      <c r="G39" s="197">
        <f t="shared" si="1"/>
        <v>0</v>
      </c>
      <c r="H39" s="197">
        <f t="shared" si="1"/>
        <v>0</v>
      </c>
      <c r="I39" s="197">
        <f t="shared" si="1"/>
        <v>0</v>
      </c>
      <c r="J39" s="197">
        <f t="shared" si="1"/>
        <v>0</v>
      </c>
      <c r="K39" s="197">
        <f t="shared" si="1"/>
        <v>0</v>
      </c>
      <c r="L39" s="197">
        <f t="shared" si="1"/>
        <v>0</v>
      </c>
      <c r="M39" s="197">
        <f t="shared" si="1"/>
        <v>0</v>
      </c>
      <c r="N39" s="197">
        <f t="shared" si="1"/>
        <v>0</v>
      </c>
      <c r="O39" s="197">
        <f t="shared" si="1"/>
        <v>0</v>
      </c>
    </row>
    <row r="40" spans="1:15" s="139" customFormat="1" ht="13.8" thickTop="1" x14ac:dyDescent="0.25"/>
    <row r="41" spans="1:15" s="139" customFormat="1" x14ac:dyDescent="0.25"/>
    <row r="42" spans="1:15" s="139" customFormat="1" x14ac:dyDescent="0.25"/>
    <row r="43" spans="1:15" s="139" customFormat="1" x14ac:dyDescent="0.25"/>
    <row r="44" spans="1:15" s="139" customFormat="1" x14ac:dyDescent="0.25"/>
    <row r="45" spans="1:15" s="139" customFormat="1" x14ac:dyDescent="0.25"/>
    <row r="46" spans="1:15" s="139" customFormat="1" x14ac:dyDescent="0.25"/>
    <row r="47" spans="1:15" s="139" customFormat="1" x14ac:dyDescent="0.25"/>
    <row r="48" spans="1:15" s="139" customFormat="1" x14ac:dyDescent="0.25"/>
    <row r="49" s="139" customFormat="1" x14ac:dyDescent="0.25"/>
    <row r="50" s="139" customFormat="1" x14ac:dyDescent="0.25"/>
  </sheetData>
  <mergeCells count="2">
    <mergeCell ref="A1:O1"/>
    <mergeCell ref="A2:N2"/>
  </mergeCells>
  <pageMargins left="0.25" right="0.25" top="0.75" bottom="0.75" header="0.3" footer="0.3"/>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C4130-3418-4376-A8F6-803CE3260A77}">
  <dimension ref="A1:D31"/>
  <sheetViews>
    <sheetView workbookViewId="0">
      <selection sqref="A1:C1"/>
    </sheetView>
  </sheetViews>
  <sheetFormatPr defaultColWidth="11.44140625" defaultRowHeight="13.2" x14ac:dyDescent="0.25"/>
  <cols>
    <col min="1" max="1" width="15.6640625" style="157" customWidth="1"/>
    <col min="2" max="2" width="65.6640625" style="157" customWidth="1"/>
    <col min="3" max="3" width="15.6640625" style="157" customWidth="1"/>
    <col min="4" max="4" width="11.44140625" style="210" customWidth="1"/>
    <col min="5" max="16384" width="11.44140625" style="157"/>
  </cols>
  <sheetData>
    <row r="1" spans="1:4" ht="14.4" customHeight="1" x14ac:dyDescent="0.25">
      <c r="A1" s="220" t="s">
        <v>348</v>
      </c>
      <c r="B1" s="226"/>
      <c r="C1" s="226"/>
    </row>
    <row r="2" spans="1:4" ht="14.4" customHeight="1" x14ac:dyDescent="0.25">
      <c r="A2" s="220" t="s">
        <v>536</v>
      </c>
      <c r="B2" s="226"/>
      <c r="C2" s="226"/>
    </row>
    <row r="3" spans="1:4" ht="14.4" customHeight="1" x14ac:dyDescent="0.2">
      <c r="A3" s="225" t="str">
        <f>Schedule1!A3</f>
        <v>INSTITUTION:</v>
      </c>
      <c r="B3" s="226"/>
      <c r="C3" s="226"/>
      <c r="D3" s="209"/>
    </row>
    <row r="4" spans="1:4" s="173" customFormat="1" ht="14.4" customHeight="1" x14ac:dyDescent="0.25">
      <c r="A4" s="225"/>
      <c r="B4" s="226"/>
      <c r="C4" s="226"/>
      <c r="D4" s="210"/>
    </row>
    <row r="5" spans="1:4" ht="24.6" customHeight="1" x14ac:dyDescent="0.25">
      <c r="A5" s="223" t="s">
        <v>508</v>
      </c>
      <c r="B5" s="223"/>
      <c r="C5" s="223"/>
    </row>
    <row r="6" spans="1:4" ht="14.4" customHeight="1" thickBot="1" x14ac:dyDescent="0.25">
      <c r="A6" s="225"/>
      <c r="B6" s="226"/>
      <c r="C6" s="226"/>
      <c r="D6" s="5" t="s">
        <v>447</v>
      </c>
    </row>
    <row r="7" spans="1:4" ht="14.4" customHeight="1" thickTop="1" thickBot="1" x14ac:dyDescent="0.3">
      <c r="A7" s="150" t="s">
        <v>425</v>
      </c>
      <c r="B7" s="161" t="s">
        <v>422</v>
      </c>
      <c r="C7" s="166" t="s">
        <v>0</v>
      </c>
    </row>
    <row r="8" spans="1:4" ht="14.4" customHeight="1" thickTop="1" thickBot="1" x14ac:dyDescent="0.3">
      <c r="A8" s="142">
        <v>3970</v>
      </c>
      <c r="B8" s="142" t="s">
        <v>177</v>
      </c>
      <c r="C8" s="167"/>
    </row>
    <row r="9" spans="1:4" ht="14.4" customHeight="1" thickTop="1" thickBot="1" x14ac:dyDescent="0.3">
      <c r="A9" s="142">
        <v>3980</v>
      </c>
      <c r="B9" s="142" t="s">
        <v>178</v>
      </c>
      <c r="C9" s="167"/>
    </row>
    <row r="10" spans="1:4" ht="14.4" customHeight="1" thickTop="1" thickBot="1" x14ac:dyDescent="0.3">
      <c r="A10" s="142">
        <v>3990</v>
      </c>
      <c r="B10" s="142" t="s">
        <v>179</v>
      </c>
      <c r="C10" s="167"/>
    </row>
    <row r="11" spans="1:4" ht="14.4" customHeight="1" thickTop="1" thickBot="1" x14ac:dyDescent="0.3">
      <c r="A11" s="142">
        <v>4000</v>
      </c>
      <c r="B11" s="142" t="s">
        <v>180</v>
      </c>
      <c r="C11" s="167"/>
    </row>
    <row r="12" spans="1:4" ht="14.4" customHeight="1" thickTop="1" thickBot="1" x14ac:dyDescent="0.3">
      <c r="A12" s="142">
        <v>4010</v>
      </c>
      <c r="B12" s="142" t="s">
        <v>181</v>
      </c>
      <c r="C12" s="167"/>
    </row>
    <row r="13" spans="1:4" ht="14.4" customHeight="1" thickTop="1" thickBot="1" x14ac:dyDescent="0.3">
      <c r="A13" s="142">
        <v>4020</v>
      </c>
      <c r="B13" s="142" t="s">
        <v>182</v>
      </c>
      <c r="C13" s="167"/>
    </row>
    <row r="14" spans="1:4" ht="14.4" customHeight="1" thickTop="1" thickBot="1" x14ac:dyDescent="0.3">
      <c r="A14" s="142">
        <v>4030</v>
      </c>
      <c r="B14" s="142" t="s">
        <v>183</v>
      </c>
      <c r="C14" s="167"/>
    </row>
    <row r="15" spans="1:4" ht="14.4" customHeight="1" thickTop="1" thickBot="1" x14ac:dyDescent="0.3">
      <c r="A15" s="142">
        <v>4040</v>
      </c>
      <c r="B15" s="142" t="s">
        <v>184</v>
      </c>
      <c r="C15" s="167"/>
    </row>
    <row r="16" spans="1:4" ht="14.4" customHeight="1" thickTop="1" thickBot="1" x14ac:dyDescent="0.3">
      <c r="A16" s="142">
        <v>4050</v>
      </c>
      <c r="B16" s="142" t="s">
        <v>423</v>
      </c>
      <c r="C16" s="167">
        <f>SUM(C8:C15)</f>
        <v>0</v>
      </c>
    </row>
    <row r="17" spans="1:4" ht="14.4" customHeight="1" thickTop="1" thickBot="1" x14ac:dyDescent="0.3">
      <c r="A17" s="150" t="s">
        <v>276</v>
      </c>
      <c r="B17" s="161" t="s">
        <v>345</v>
      </c>
      <c r="C17" s="166"/>
    </row>
    <row r="18" spans="1:4" ht="14.4" customHeight="1" thickTop="1" thickBot="1" x14ac:dyDescent="0.3">
      <c r="A18" s="142">
        <v>4070</v>
      </c>
      <c r="B18" s="142" t="s">
        <v>185</v>
      </c>
      <c r="C18" s="167"/>
    </row>
    <row r="19" spans="1:4" ht="14.4" customHeight="1" thickTop="1" thickBot="1" x14ac:dyDescent="0.3">
      <c r="A19" s="142">
        <v>4080</v>
      </c>
      <c r="B19" s="142" t="s">
        <v>162</v>
      </c>
      <c r="C19" s="167"/>
    </row>
    <row r="20" spans="1:4" ht="14.4" customHeight="1" thickTop="1" thickBot="1" x14ac:dyDescent="0.3">
      <c r="A20" s="142">
        <v>4090</v>
      </c>
      <c r="B20" s="142" t="s">
        <v>186</v>
      </c>
      <c r="C20" s="167"/>
    </row>
    <row r="21" spans="1:4" ht="14.4" customHeight="1" thickTop="1" thickBot="1" x14ac:dyDescent="0.3">
      <c r="A21" s="142">
        <v>4100</v>
      </c>
      <c r="B21" s="142" t="s">
        <v>164</v>
      </c>
      <c r="C21" s="167"/>
    </row>
    <row r="22" spans="1:4" ht="14.4" customHeight="1" thickTop="1" thickBot="1" x14ac:dyDescent="0.3">
      <c r="A22" s="142">
        <v>4110</v>
      </c>
      <c r="B22" s="142" t="s">
        <v>165</v>
      </c>
      <c r="C22" s="167"/>
    </row>
    <row r="23" spans="1:4" ht="14.4" customHeight="1" thickTop="1" thickBot="1" x14ac:dyDescent="0.3">
      <c r="A23" s="142">
        <v>4120</v>
      </c>
      <c r="B23" s="142" t="s">
        <v>166</v>
      </c>
      <c r="C23" s="167"/>
    </row>
    <row r="24" spans="1:4" ht="14.4" customHeight="1" thickTop="1" thickBot="1" x14ac:dyDescent="0.3">
      <c r="A24" s="142">
        <v>4130</v>
      </c>
      <c r="B24" s="142" t="s">
        <v>167</v>
      </c>
      <c r="C24" s="167"/>
    </row>
    <row r="25" spans="1:4" ht="14.4" customHeight="1" thickTop="1" thickBot="1" x14ac:dyDescent="0.3">
      <c r="A25" s="142">
        <v>4140</v>
      </c>
      <c r="B25" s="142" t="s">
        <v>168</v>
      </c>
      <c r="C25" s="167"/>
    </row>
    <row r="26" spans="1:4" ht="14.4" customHeight="1" thickTop="1" thickBot="1" x14ac:dyDescent="0.3">
      <c r="A26" s="142">
        <v>4150</v>
      </c>
      <c r="B26" s="142" t="s">
        <v>169</v>
      </c>
      <c r="C26" s="167"/>
    </row>
    <row r="27" spans="1:4" ht="14.4" customHeight="1" thickTop="1" thickBot="1" x14ac:dyDescent="0.3">
      <c r="A27" s="142">
        <v>4160</v>
      </c>
      <c r="B27" s="142" t="s">
        <v>170</v>
      </c>
      <c r="C27" s="167"/>
    </row>
    <row r="28" spans="1:4" ht="14.4" customHeight="1" thickTop="1" thickBot="1" x14ac:dyDescent="0.3">
      <c r="A28" s="142">
        <v>4170</v>
      </c>
      <c r="B28" s="142" t="s">
        <v>187</v>
      </c>
      <c r="C28" s="167"/>
    </row>
    <row r="29" spans="1:4" ht="14.4" customHeight="1" thickTop="1" thickBot="1" x14ac:dyDescent="0.3">
      <c r="A29" s="142">
        <v>4180</v>
      </c>
      <c r="B29" s="142" t="s">
        <v>172</v>
      </c>
      <c r="C29" s="167"/>
    </row>
    <row r="30" spans="1:4" ht="14.4" customHeight="1" thickTop="1" thickBot="1" x14ac:dyDescent="0.25">
      <c r="A30" s="142">
        <v>4190</v>
      </c>
      <c r="B30" s="142" t="s">
        <v>424</v>
      </c>
      <c r="C30" s="167">
        <f>SUM(C18:C29)</f>
        <v>0</v>
      </c>
      <c r="D30" s="172">
        <f>C16-C30</f>
        <v>0</v>
      </c>
    </row>
    <row r="31" spans="1:4" ht="18" customHeight="1" thickTop="1" x14ac:dyDescent="0.25">
      <c r="A31" s="225" t="s">
        <v>431</v>
      </c>
      <c r="B31" s="226"/>
      <c r="C31" s="226"/>
    </row>
  </sheetData>
  <mergeCells count="7">
    <mergeCell ref="A1:C1"/>
    <mergeCell ref="A2:C2"/>
    <mergeCell ref="A31:C31"/>
    <mergeCell ref="A3:C3"/>
    <mergeCell ref="A5:C5"/>
    <mergeCell ref="A4:C4"/>
    <mergeCell ref="A6:C6"/>
  </mergeCells>
  <pageMargins left="0.5" right="0.5" top="1"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9424-E5DE-4250-9425-73D37AF58742}">
  <dimension ref="A1:K31"/>
  <sheetViews>
    <sheetView workbookViewId="0">
      <selection sqref="A1:C1"/>
    </sheetView>
  </sheetViews>
  <sheetFormatPr defaultRowHeight="13.2" x14ac:dyDescent="0.25"/>
  <cols>
    <col min="1" max="1" width="15.6640625" style="2" customWidth="1"/>
    <col min="2" max="2" width="65.6640625" style="2" customWidth="1"/>
    <col min="3" max="3" width="15.6640625" style="2" customWidth="1"/>
    <col min="4" max="4" width="10.88671875" style="2" customWidth="1"/>
    <col min="5" max="10" width="8.88671875" style="2"/>
    <col min="11" max="11" width="6.88671875" style="2" customWidth="1"/>
  </cols>
  <sheetData>
    <row r="1" spans="1:4" ht="14.4" customHeight="1" x14ac:dyDescent="0.25">
      <c r="A1" s="220" t="s">
        <v>348</v>
      </c>
      <c r="B1" s="226"/>
      <c r="C1" s="226"/>
    </row>
    <row r="2" spans="1:4" ht="14.4" customHeight="1" x14ac:dyDescent="0.25">
      <c r="A2" s="220" t="str">
        <f>Schedule1!A2</f>
        <v>For Fiscal Year 2022-2023</v>
      </c>
      <c r="B2" s="226"/>
      <c r="C2" s="226"/>
    </row>
    <row r="3" spans="1:4" s="178" customFormat="1" ht="14.4" customHeight="1" x14ac:dyDescent="0.2">
      <c r="A3" s="225" t="str">
        <f>Schedule1!A3</f>
        <v>INSTITUTION:</v>
      </c>
      <c r="B3" s="226"/>
      <c r="C3" s="226"/>
    </row>
    <row r="4" spans="1:4" s="152" customFormat="1" ht="14.4" customHeight="1" x14ac:dyDescent="0.25">
      <c r="A4" s="225"/>
      <c r="B4" s="226"/>
      <c r="C4" s="226"/>
    </row>
    <row r="5" spans="1:4" ht="14.25" customHeight="1" x14ac:dyDescent="0.25">
      <c r="A5" s="223" t="s">
        <v>509</v>
      </c>
      <c r="B5" s="223"/>
      <c r="C5" s="223"/>
    </row>
    <row r="6" spans="1:4" s="152" customFormat="1" ht="14.4" customHeight="1" thickBot="1" x14ac:dyDescent="0.3">
      <c r="A6" s="225" t="s">
        <v>276</v>
      </c>
      <c r="B6" s="226"/>
      <c r="C6" s="226"/>
      <c r="D6" s="5" t="s">
        <v>447</v>
      </c>
    </row>
    <row r="7" spans="1:4" ht="14.4" customHeight="1" thickTop="1" thickBot="1" x14ac:dyDescent="0.3">
      <c r="A7" s="150" t="s">
        <v>144</v>
      </c>
      <c r="B7" s="161" t="s">
        <v>422</v>
      </c>
      <c r="C7" s="166" t="s">
        <v>0</v>
      </c>
    </row>
    <row r="8" spans="1:4" ht="14.4" customHeight="1" thickTop="1" thickBot="1" x14ac:dyDescent="0.3">
      <c r="A8" s="142" t="s">
        <v>322</v>
      </c>
      <c r="B8" s="142" t="s">
        <v>177</v>
      </c>
      <c r="C8" s="167"/>
    </row>
    <row r="9" spans="1:4" ht="14.4" customHeight="1" thickTop="1" thickBot="1" x14ac:dyDescent="0.3">
      <c r="A9" s="142" t="s">
        <v>323</v>
      </c>
      <c r="B9" s="142" t="s">
        <v>178</v>
      </c>
      <c r="C9" s="167"/>
    </row>
    <row r="10" spans="1:4" ht="14.4" customHeight="1" thickTop="1" thickBot="1" x14ac:dyDescent="0.3">
      <c r="A10" s="142" t="s">
        <v>324</v>
      </c>
      <c r="B10" s="142" t="s">
        <v>344</v>
      </c>
      <c r="C10" s="167"/>
    </row>
    <row r="11" spans="1:4" ht="14.4" customHeight="1" thickTop="1" thickBot="1" x14ac:dyDescent="0.3">
      <c r="A11" s="142" t="s">
        <v>325</v>
      </c>
      <c r="B11" s="142" t="s">
        <v>180</v>
      </c>
      <c r="C11" s="167"/>
    </row>
    <row r="12" spans="1:4" ht="14.4" customHeight="1" thickTop="1" thickBot="1" x14ac:dyDescent="0.3">
      <c r="A12" s="142" t="s">
        <v>326</v>
      </c>
      <c r="B12" s="142" t="s">
        <v>181</v>
      </c>
      <c r="C12" s="167"/>
    </row>
    <row r="13" spans="1:4" ht="14.4" customHeight="1" thickTop="1" thickBot="1" x14ac:dyDescent="0.3">
      <c r="A13" s="142" t="s">
        <v>327</v>
      </c>
      <c r="B13" s="142" t="s">
        <v>182</v>
      </c>
      <c r="C13" s="167"/>
    </row>
    <row r="14" spans="1:4" ht="14.4" customHeight="1" thickTop="1" thickBot="1" x14ac:dyDescent="0.3">
      <c r="A14" s="142" t="s">
        <v>328</v>
      </c>
      <c r="B14" s="142" t="s">
        <v>183</v>
      </c>
      <c r="C14" s="167"/>
    </row>
    <row r="15" spans="1:4" ht="14.4" customHeight="1" thickTop="1" thickBot="1" x14ac:dyDescent="0.3">
      <c r="A15" s="142" t="s">
        <v>329</v>
      </c>
      <c r="B15" s="142" t="s">
        <v>171</v>
      </c>
      <c r="C15" s="167"/>
    </row>
    <row r="16" spans="1:4" ht="14.4" customHeight="1" thickTop="1" thickBot="1" x14ac:dyDescent="0.3">
      <c r="A16" s="142" t="s">
        <v>330</v>
      </c>
      <c r="B16" s="142" t="s">
        <v>423</v>
      </c>
      <c r="C16" s="167">
        <f>SUM(C8:C15)</f>
        <v>0</v>
      </c>
    </row>
    <row r="17" spans="1:4" s="139" customFormat="1" ht="14.4" customHeight="1" thickTop="1" thickBot="1" x14ac:dyDescent="0.3">
      <c r="A17" s="150"/>
      <c r="B17" s="161" t="s">
        <v>345</v>
      </c>
      <c r="C17" s="166"/>
    </row>
    <row r="18" spans="1:4" ht="14.4" customHeight="1" thickTop="1" thickBot="1" x14ac:dyDescent="0.3">
      <c r="A18" s="142" t="s">
        <v>331</v>
      </c>
      <c r="B18" s="142" t="s">
        <v>185</v>
      </c>
      <c r="C18" s="167"/>
    </row>
    <row r="19" spans="1:4" ht="14.4" customHeight="1" thickTop="1" thickBot="1" x14ac:dyDescent="0.3">
      <c r="A19" s="142" t="s">
        <v>332</v>
      </c>
      <c r="B19" s="142" t="s">
        <v>162</v>
      </c>
      <c r="C19" s="167"/>
    </row>
    <row r="20" spans="1:4" ht="14.4" customHeight="1" thickTop="1" thickBot="1" x14ac:dyDescent="0.3">
      <c r="A20" s="142" t="s">
        <v>333</v>
      </c>
      <c r="B20" s="142" t="s">
        <v>163</v>
      </c>
      <c r="C20" s="167"/>
    </row>
    <row r="21" spans="1:4" ht="14.4" customHeight="1" thickTop="1" thickBot="1" x14ac:dyDescent="0.3">
      <c r="A21" s="142" t="s">
        <v>334</v>
      </c>
      <c r="B21" s="142" t="s">
        <v>164</v>
      </c>
      <c r="C21" s="167"/>
    </row>
    <row r="22" spans="1:4" ht="14.4" customHeight="1" thickTop="1" thickBot="1" x14ac:dyDescent="0.3">
      <c r="A22" s="142" t="s">
        <v>335</v>
      </c>
      <c r="B22" s="142" t="s">
        <v>165</v>
      </c>
      <c r="C22" s="167"/>
    </row>
    <row r="23" spans="1:4" ht="14.4" customHeight="1" thickTop="1" thickBot="1" x14ac:dyDescent="0.3">
      <c r="A23" s="142" t="s">
        <v>336</v>
      </c>
      <c r="B23" s="142" t="s">
        <v>166</v>
      </c>
      <c r="C23" s="167"/>
    </row>
    <row r="24" spans="1:4" ht="14.4" customHeight="1" thickTop="1" thickBot="1" x14ac:dyDescent="0.3">
      <c r="A24" s="142" t="s">
        <v>337</v>
      </c>
      <c r="B24" s="142" t="s">
        <v>167</v>
      </c>
      <c r="C24" s="167"/>
    </row>
    <row r="25" spans="1:4" ht="14.4" customHeight="1" thickTop="1" thickBot="1" x14ac:dyDescent="0.3">
      <c r="A25" s="142" t="s">
        <v>338</v>
      </c>
      <c r="B25" s="142" t="s">
        <v>168</v>
      </c>
      <c r="C25" s="167"/>
    </row>
    <row r="26" spans="1:4" ht="14.4" customHeight="1" thickTop="1" thickBot="1" x14ac:dyDescent="0.3">
      <c r="A26" s="142" t="s">
        <v>339</v>
      </c>
      <c r="B26" s="142" t="s">
        <v>169</v>
      </c>
      <c r="C26" s="167"/>
    </row>
    <row r="27" spans="1:4" ht="14.4" customHeight="1" thickTop="1" thickBot="1" x14ac:dyDescent="0.3">
      <c r="A27" s="142" t="s">
        <v>340</v>
      </c>
      <c r="B27" s="142" t="s">
        <v>170</v>
      </c>
      <c r="C27" s="167"/>
    </row>
    <row r="28" spans="1:4" ht="14.4" customHeight="1" thickTop="1" thickBot="1" x14ac:dyDescent="0.3">
      <c r="A28" s="142" t="s">
        <v>341</v>
      </c>
      <c r="B28" s="142" t="s">
        <v>171</v>
      </c>
      <c r="C28" s="167"/>
    </row>
    <row r="29" spans="1:4" ht="14.4" customHeight="1" thickTop="1" thickBot="1" x14ac:dyDescent="0.3">
      <c r="A29" s="142" t="s">
        <v>342</v>
      </c>
      <c r="B29" s="142" t="s">
        <v>172</v>
      </c>
      <c r="C29" s="167"/>
    </row>
    <row r="30" spans="1:4" ht="14.4" customHeight="1" thickTop="1" thickBot="1" x14ac:dyDescent="0.3">
      <c r="A30" s="142" t="s">
        <v>343</v>
      </c>
      <c r="B30" s="142" t="s">
        <v>424</v>
      </c>
      <c r="C30" s="167">
        <f>SUM(C18:C29)</f>
        <v>0</v>
      </c>
      <c r="D30" s="172">
        <f>C16-C30</f>
        <v>0</v>
      </c>
    </row>
    <row r="31" spans="1:4" ht="14.4" customHeight="1" thickTop="1" x14ac:dyDescent="0.25">
      <c r="A31" s="234" t="s">
        <v>515</v>
      </c>
      <c r="B31" s="226"/>
      <c r="C31" s="226"/>
    </row>
  </sheetData>
  <mergeCells count="7">
    <mergeCell ref="A1:C1"/>
    <mergeCell ref="A2:C2"/>
    <mergeCell ref="A31:C31"/>
    <mergeCell ref="A4:C4"/>
    <mergeCell ref="A6:C6"/>
    <mergeCell ref="A5:C5"/>
    <mergeCell ref="A3:C3"/>
  </mergeCells>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Schedule1</vt:lpstr>
      <vt:lpstr>Schedule2</vt:lpstr>
      <vt:lpstr>Schedule3</vt:lpstr>
      <vt:lpstr>Schedule4</vt:lpstr>
      <vt:lpstr>Schedule5</vt:lpstr>
      <vt:lpstr>Schedule6</vt:lpstr>
      <vt:lpstr>Schedule6a</vt:lpstr>
      <vt:lpstr>Schedule7</vt:lpstr>
      <vt:lpstr>Schedule8</vt:lpstr>
      <vt:lpstr>Schedule9</vt:lpstr>
      <vt:lpstr>Schedule10</vt:lpstr>
      <vt:lpstr>Schedule91</vt:lpstr>
      <vt:lpstr>Schedule92</vt:lpstr>
      <vt:lpstr>Schedule94</vt:lpstr>
      <vt:lpstr>Schedule95</vt:lpstr>
      <vt:lpstr>Benefits for 2023</vt:lpstr>
      <vt:lpstr>Schedule1!Print_Area</vt:lpstr>
      <vt:lpstr>Schedule10!Print_Area</vt:lpstr>
      <vt:lpstr>Schedule2!Print_Area</vt:lpstr>
      <vt:lpstr>Schedule3!Print_Area</vt:lpstr>
      <vt:lpstr>Schedule4!Print_Area</vt:lpstr>
      <vt:lpstr>Schedule5!Print_Area</vt:lpstr>
      <vt:lpstr>Schedule6!Print_Area</vt:lpstr>
      <vt:lpstr>Schedule6a!Print_Area</vt:lpstr>
      <vt:lpstr>Schedule7!Print_Area</vt:lpstr>
      <vt:lpstr>Schedule8!Print_Area</vt:lpstr>
      <vt:lpstr>Schedule9!Print_Area</vt:lpstr>
      <vt:lpstr>Schedule91!Print_Area</vt:lpstr>
      <vt:lpstr>Schedule92!Print_Area</vt:lpstr>
      <vt:lpstr>Schedule94!Print_Area</vt:lpstr>
      <vt:lpstr>Schedule95!Print_Area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Collier, Yolenda</dc:creator>
  <cp:lastModifiedBy>Collier, Yolenda</cp:lastModifiedBy>
  <cp:lastPrinted>2022-10-12T22:48:46Z</cp:lastPrinted>
  <dcterms:created xsi:type="dcterms:W3CDTF">2021-08-10T16:30:28Z</dcterms:created>
  <dcterms:modified xsi:type="dcterms:W3CDTF">2023-10-17T19:33:45Z</dcterms:modified>
</cp:coreProperties>
</file>