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24" windowWidth="11196" windowHeight="4920" activeTab="1"/>
  </bookViews>
  <sheets>
    <sheet name="13-14 COPLAC Profile Responses" sheetId="1" r:id="rId1"/>
    <sheet name="13-14 COPLAC Profile " sheetId="4" r:id="rId2"/>
    <sheet name="13-14 Codebook" sheetId="5" r:id="rId3"/>
  </sheets>
  <definedNames>
    <definedName name="_xlnm._FilterDatabase" localSheetId="2" hidden="1">'13-14 Codebook'!$A$3:$E$159</definedName>
    <definedName name="_xlnm._FilterDatabase" localSheetId="1" hidden="1">'13-14 COPLAC Profile '!$B$6:$P$168</definedName>
    <definedName name="_xlnm._FilterDatabase" localSheetId="0" hidden="1">'13-14 COPLAC Profile Responses'!$A$1:$ET$27</definedName>
    <definedName name="_xlnm.Print_Titles" localSheetId="1">'13-14 COPLAC Profile '!$B:$C,'13-14 COPLAC Profile '!$1:$4</definedName>
  </definedNames>
  <calcPr calcId="145621"/>
</workbook>
</file>

<file path=xl/calcChain.xml><?xml version="1.0" encoding="utf-8"?>
<calcChain xmlns="http://schemas.openxmlformats.org/spreadsheetml/2006/main">
  <c r="AF65" i="4" l="1"/>
  <c r="E17" i="4" l="1"/>
  <c r="E59" i="4" l="1"/>
  <c r="E58" i="4"/>
  <c r="E57" i="4"/>
  <c r="E56" i="4"/>
  <c r="E18" i="4"/>
  <c r="E145" i="4" l="1"/>
  <c r="E156" i="4"/>
  <c r="E96" i="4"/>
  <c r="F13" i="4" l="1"/>
  <c r="G13" i="4"/>
  <c r="H13" i="4"/>
  <c r="I13" i="4"/>
  <c r="J13" i="4"/>
  <c r="K13" i="4"/>
  <c r="L13" i="4"/>
  <c r="M13" i="4"/>
  <c r="N13" i="4"/>
  <c r="O13" i="4"/>
  <c r="P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F9" i="4"/>
  <c r="G9" i="4"/>
  <c r="H9" i="4"/>
  <c r="I9" i="4"/>
  <c r="J9" i="4"/>
  <c r="K9" i="4"/>
  <c r="L9" i="4"/>
  <c r="M9" i="4"/>
  <c r="N9" i="4"/>
  <c r="O9" i="4"/>
  <c r="P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F95" i="4" l="1"/>
  <c r="G95" i="4"/>
  <c r="H95" i="4"/>
  <c r="I95" i="4"/>
  <c r="J95" i="4"/>
  <c r="K95" i="4"/>
  <c r="L95" i="4"/>
  <c r="M95" i="4"/>
  <c r="N95" i="4"/>
  <c r="O95" i="4"/>
  <c r="P95" i="4"/>
  <c r="R95" i="4"/>
  <c r="S95" i="4"/>
  <c r="T95" i="4"/>
  <c r="U95" i="4"/>
  <c r="V95" i="4"/>
  <c r="W95" i="4"/>
  <c r="Y95" i="4"/>
  <c r="Z95" i="4"/>
  <c r="AA95" i="4"/>
  <c r="AB95" i="4"/>
  <c r="AC95" i="4"/>
  <c r="AD95" i="4"/>
  <c r="AE95" i="4"/>
  <c r="AF95" i="4"/>
  <c r="F92" i="4"/>
  <c r="G92" i="4"/>
  <c r="H92" i="4"/>
  <c r="I92" i="4"/>
  <c r="J92" i="4"/>
  <c r="K92" i="4"/>
  <c r="L92" i="4"/>
  <c r="M92" i="4"/>
  <c r="N92" i="4"/>
  <c r="O92" i="4"/>
  <c r="P92" i="4"/>
  <c r="R92" i="4"/>
  <c r="S92" i="4"/>
  <c r="T92" i="4"/>
  <c r="U92" i="4"/>
  <c r="V92" i="4"/>
  <c r="W92" i="4"/>
  <c r="Y92" i="4"/>
  <c r="Z92" i="4"/>
  <c r="AA92" i="4"/>
  <c r="AB92" i="4"/>
  <c r="AC92" i="4"/>
  <c r="AD92" i="4"/>
  <c r="AE92" i="4"/>
  <c r="AF92" i="4"/>
  <c r="F82" i="4"/>
  <c r="G82" i="4"/>
  <c r="H82" i="4"/>
  <c r="I82" i="4"/>
  <c r="J82" i="4"/>
  <c r="K82" i="4"/>
  <c r="L82" i="4"/>
  <c r="M82" i="4"/>
  <c r="N82" i="4"/>
  <c r="O82" i="4"/>
  <c r="P82" i="4"/>
  <c r="R82" i="4"/>
  <c r="S82" i="4"/>
  <c r="T82" i="4"/>
  <c r="U82" i="4"/>
  <c r="V82" i="4"/>
  <c r="W82" i="4"/>
  <c r="Y82" i="4"/>
  <c r="Z82" i="4"/>
  <c r="AA82" i="4"/>
  <c r="AB82" i="4"/>
  <c r="AC82" i="4"/>
  <c r="AD82" i="4"/>
  <c r="AE82" i="4"/>
  <c r="AF82" i="4"/>
  <c r="F55" i="4"/>
  <c r="G55" i="4"/>
  <c r="H55" i="4"/>
  <c r="I55" i="4"/>
  <c r="J55" i="4"/>
  <c r="K55" i="4"/>
  <c r="L55" i="4"/>
  <c r="M55" i="4"/>
  <c r="N55" i="4"/>
  <c r="O55" i="4"/>
  <c r="P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F41" i="4"/>
  <c r="G41" i="4"/>
  <c r="H41" i="4"/>
  <c r="I41" i="4"/>
  <c r="J41" i="4"/>
  <c r="K41" i="4"/>
  <c r="L41" i="4"/>
  <c r="M41" i="4"/>
  <c r="N41" i="4"/>
  <c r="O41" i="4"/>
  <c r="P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E8" i="4" l="1"/>
  <c r="E10" i="4"/>
  <c r="E11" i="4"/>
  <c r="E12" i="4"/>
  <c r="E14" i="4"/>
  <c r="E15" i="4"/>
  <c r="E16" i="4"/>
  <c r="E19" i="4"/>
  <c r="E20" i="4"/>
  <c r="E21" i="4"/>
  <c r="E22" i="4"/>
  <c r="E23" i="4"/>
  <c r="E24" i="4"/>
  <c r="E25" i="4"/>
  <c r="E26" i="4"/>
  <c r="E27" i="4"/>
  <c r="E32" i="4"/>
  <c r="E33" i="4"/>
  <c r="E34" i="4"/>
  <c r="E35" i="4"/>
  <c r="E36" i="4"/>
  <c r="E37" i="4"/>
  <c r="E38" i="4"/>
  <c r="E39" i="4"/>
  <c r="E40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60" i="4"/>
  <c r="E63" i="4"/>
  <c r="E64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3" i="4"/>
  <c r="E84" i="4"/>
  <c r="E85" i="4"/>
  <c r="E86" i="4"/>
  <c r="E87" i="4"/>
  <c r="E88" i="4"/>
  <c r="E90" i="4"/>
  <c r="E91" i="4"/>
  <c r="E93" i="4"/>
  <c r="E94" i="4"/>
  <c r="E98" i="4"/>
  <c r="E99" i="4"/>
  <c r="E100" i="4"/>
  <c r="E101" i="4"/>
  <c r="E102" i="4"/>
  <c r="E103" i="4"/>
  <c r="E104" i="4"/>
  <c r="E105" i="4"/>
  <c r="E106" i="4"/>
  <c r="E107" i="4"/>
  <c r="E109" i="4"/>
  <c r="E112" i="4"/>
  <c r="E113" i="4"/>
  <c r="E114" i="4"/>
  <c r="E115" i="4"/>
  <c r="E116" i="4"/>
  <c r="E117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5" i="4"/>
  <c r="E136" i="4"/>
  <c r="E137" i="4"/>
  <c r="E138" i="4"/>
  <c r="E139" i="4"/>
  <c r="E140" i="4"/>
  <c r="E141" i="4"/>
  <c r="E142" i="4"/>
  <c r="E143" i="4"/>
  <c r="E144" i="4"/>
  <c r="E146" i="4"/>
  <c r="E147" i="4"/>
  <c r="E148" i="4"/>
  <c r="E149" i="4"/>
  <c r="E150" i="4"/>
  <c r="E151" i="4"/>
  <c r="E152" i="4"/>
  <c r="E153" i="4"/>
  <c r="E154" i="4"/>
  <c r="E155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7" i="4"/>
  <c r="E65" i="4" l="1"/>
  <c r="E92" i="4"/>
  <c r="E95" i="4"/>
  <c r="E9" i="4"/>
  <c r="E13" i="4"/>
  <c r="E41" i="4"/>
  <c r="E55" i="4"/>
  <c r="E82" i="4"/>
</calcChain>
</file>

<file path=xl/sharedStrings.xml><?xml version="1.0" encoding="utf-8"?>
<sst xmlns="http://schemas.openxmlformats.org/spreadsheetml/2006/main" count="1181" uniqueCount="569">
  <si>
    <t>Timestamp</t>
  </si>
  <si>
    <t>1. Institution Name</t>
  </si>
  <si>
    <t>2. Submitter's Name</t>
  </si>
  <si>
    <t>3. Submitter's Email</t>
  </si>
  <si>
    <t>4. Submitter's Phone Number</t>
  </si>
  <si>
    <t>5. Select a collection year.</t>
  </si>
  <si>
    <t>6. Is this revised data?</t>
  </si>
  <si>
    <t>7. Number of first-time first year applications recieved</t>
  </si>
  <si>
    <t>8. Number of first-time first year admitted</t>
  </si>
  <si>
    <t>9. Number of first-time first year males enrolled FT</t>
  </si>
  <si>
    <t>10. Number of first-time first year females enrolled FT</t>
  </si>
  <si>
    <t>11. Number of first-time first years enrolled PT</t>
  </si>
  <si>
    <t>12. Number of transfer applications recieved</t>
  </si>
  <si>
    <t>13. Number of transfers admitted</t>
  </si>
  <si>
    <t>14. Number of transfers enrolled</t>
  </si>
  <si>
    <t>15. Percent of first-time first year in top 10% of HS class</t>
  </si>
  <si>
    <t>16. Percent of total first-time firstyear (freshman) students who submitted high school class rank</t>
  </si>
  <si>
    <t>17. Average ACT Composite</t>
  </si>
  <si>
    <t>18. 25th Percentile ACT Composite</t>
  </si>
  <si>
    <t>19. 75th Percentile ACT Composite</t>
  </si>
  <si>
    <t>20. Average SAT Critical Reading</t>
  </si>
  <si>
    <t>21. 25th Percentile SAT Critical Reading</t>
  </si>
  <si>
    <t>22. 75th Percentile SAT Critical Reading</t>
  </si>
  <si>
    <t>23. Average SAT Math</t>
  </si>
  <si>
    <t>24. 25th Percentile SAT Math</t>
  </si>
  <si>
    <t>25. 75th Percentile SAT Math</t>
  </si>
  <si>
    <t>27. 25th Percentile SAT Writing</t>
  </si>
  <si>
    <t>28. 75th Percentile SAT Writing</t>
  </si>
  <si>
    <t>29. Number of first-time first year  Non resident aliens</t>
  </si>
  <si>
    <t>30. Number of first-time first year Hispanic</t>
  </si>
  <si>
    <t>31. Number of first-time first year  Non-Hispanic Black or African American</t>
  </si>
  <si>
    <t>32. Number of first-time first year  Non-Hispanic White</t>
  </si>
  <si>
    <t>33. Number of first-time first year  Non-Hispanic American Indian or Alaska Native</t>
  </si>
  <si>
    <t>34. Number of first-time first year Non-Hispanic Native Hawaiian or other Pacific Islander</t>
  </si>
  <si>
    <t>35.  Number of first-time first year Non-Hispanic Asian</t>
  </si>
  <si>
    <t>36. Number of first-time first year  Non-Hispanic two or more races</t>
  </si>
  <si>
    <t>37. Number of first-time first year Race and/or ethnicity unknown</t>
  </si>
  <si>
    <t>38. Number of FT Undergraduate students</t>
  </si>
  <si>
    <t>39. Number of PT Undergraduate students</t>
  </si>
  <si>
    <t>40. Number of Undergraduate Females</t>
  </si>
  <si>
    <t>41. Number of Undergraduate Males</t>
  </si>
  <si>
    <t>42. Number of Undergraduate Non resident aliens</t>
  </si>
  <si>
    <t>43. Number of Undergraduates Hispanic</t>
  </si>
  <si>
    <t>44. Number of Undergraduates Non-Hispanic Black or African American</t>
  </si>
  <si>
    <t>45. Number of Undergraduates Non-Hispanic White</t>
  </si>
  <si>
    <t>46. Number of Undergraduates Non-Hispanic American Indian or Alaska Native</t>
  </si>
  <si>
    <t>47. Number of Undergraduates Non-Hispanic Native Hawaiian or other Pacific Islander</t>
  </si>
  <si>
    <t>48. Number of Undergraduates Non-Hispanic Asian</t>
  </si>
  <si>
    <t>49. Number of Undergraduates Non-Hispanic two or more races</t>
  </si>
  <si>
    <t>50. Number of Undergraduate Race and/or ethnicity unknown</t>
  </si>
  <si>
    <t>51. Percent Undergraduates out of State</t>
  </si>
  <si>
    <t>52. Percent Undergraduates in State</t>
  </si>
  <si>
    <t>53. Percent of undergraduate students age 25 and older</t>
  </si>
  <si>
    <t>54. Percent of undergraduates who live in college-owned, operated or affiliated housing</t>
  </si>
  <si>
    <t>55. Number of graduate students</t>
  </si>
  <si>
    <t>56. FTE Undergraduate Students</t>
  </si>
  <si>
    <t>57. FTE Faculty</t>
  </si>
  <si>
    <t>58. Number of associate or lower degrees conferred</t>
  </si>
  <si>
    <t>59. Number of baccalaureate degrees conferred</t>
  </si>
  <si>
    <t>60. Number of master's and higher degrees conferred</t>
  </si>
  <si>
    <t>61. Number of baccalaureate degrees to females</t>
  </si>
  <si>
    <t>62. Number of baccalaureate degrees to males</t>
  </si>
  <si>
    <t>63. Number of baccalaureate degrees - Non resident aliens</t>
  </si>
  <si>
    <t>64. Number of baccalaureate degrees - Hispanic</t>
  </si>
  <si>
    <t>65. Number of baccalaureate degrees - Non-Hispanic Black or African American</t>
  </si>
  <si>
    <t>66. Number of baccalaureate degrees - Non-Hispanic White</t>
  </si>
  <si>
    <t>67. Number of baccalaureate degrees- Non-Hispanic  American Indian or Alaska Native</t>
  </si>
  <si>
    <t>68. Number of baccalaureate degrees - Non-Hispanic Native Hawaiian or other Pacific Islander</t>
  </si>
  <si>
    <t>69. Number of baccalaureate degrees - Non-Hispanic Asian</t>
  </si>
  <si>
    <t>70. Number of baccalaureate degrees - Non-Hispanic two or more races</t>
  </si>
  <si>
    <t>71. Number of baccalaureate degrees - Non-Hispanic unknown</t>
  </si>
  <si>
    <t>72. Number of baccalaureate degrees - Humanities, Languages, and Communication</t>
  </si>
  <si>
    <t>73. Number of baccalaureate degrees - Liberal Arts</t>
  </si>
  <si>
    <t>74. Number of baccalaureate degrees - Mathematics, Natural and Physical Sciences, Computer Science</t>
  </si>
  <si>
    <t>75. Number of baccalaureate degrees - Multi/Interdisciplinary Studies</t>
  </si>
  <si>
    <t>76. Number of baccalaureate degrees - Social Sciences</t>
  </si>
  <si>
    <t>77. Number of baccalaureate degrees - Visual and Performing Arts</t>
  </si>
  <si>
    <t>78. GRS Revised Entering Cohort</t>
  </si>
  <si>
    <t>79. Number of students in GRS Revised cohort who completed the program in four years or less</t>
  </si>
  <si>
    <t>80. Number of students in GRS Revised cohort who completed the program in more than four years but in five years or less</t>
  </si>
  <si>
    <t>81. Number of students in GRS Revised cohort who completed the program in more than five years but in six years or less</t>
  </si>
  <si>
    <t>82. First to second year retention rate for first time full time degree seeking first year students (freshman)</t>
  </si>
  <si>
    <t>83. Faculty average salary- Professor</t>
  </si>
  <si>
    <t>84. Faculty average salary- Associate Professor</t>
  </si>
  <si>
    <t>85. Faculty average salary- Assistant Professor</t>
  </si>
  <si>
    <t>86. Faculty average salary- Instructor</t>
  </si>
  <si>
    <t>87. Faculty average salary- All Ranks</t>
  </si>
  <si>
    <t>88. Faculty average compensation - Professor</t>
  </si>
  <si>
    <t>89. Faculty average compensation - Associate Professor</t>
  </si>
  <si>
    <t>90. Faculty average compensation - Assistant Professor</t>
  </si>
  <si>
    <t>91. Faculty average compensation - Instructor</t>
  </si>
  <si>
    <t>92. Faculty average compensation - All Ranks</t>
  </si>
  <si>
    <t>93. Total market value of funds functioning as an endowment</t>
  </si>
  <si>
    <t>94. In-state FT student undergraduate tuition</t>
  </si>
  <si>
    <t>95. Out-of state FT undergraduate tuition</t>
  </si>
  <si>
    <t>96. In-state FT student undergraduate required fees</t>
  </si>
  <si>
    <t>97. Out-of state FT student undergraduate required fees</t>
  </si>
  <si>
    <t>98. Room charge (Double Occupancy)</t>
  </si>
  <si>
    <t>99. Board Charge (Maximum plan)</t>
  </si>
  <si>
    <t>100. Need Based: Scholarships/Grants- Federal</t>
  </si>
  <si>
    <t>101. Need Based: Scholarships/ Grants- State</t>
  </si>
  <si>
    <t>102. Need Based: Scholarships/ Grants-  Institutional</t>
  </si>
  <si>
    <t>103. Need Based: Scholarships/ Grants-  Scholarships/grants from External Sources</t>
  </si>
  <si>
    <t>104. Need Based: Self-Help: Student loans from all  sources (excluding parent loans)</t>
  </si>
  <si>
    <t>105. Need Based: Self-Help: Federal Work Study</t>
  </si>
  <si>
    <t>106. Need Based: Self-Help: State and other (e.g. institutional) work-study/employment</t>
  </si>
  <si>
    <t>107. Need Based: Other: Parent loans</t>
  </si>
  <si>
    <t>108. Need Based: Other: Tuition Waivers</t>
  </si>
  <si>
    <t>109. Need Based: Other: Athletic Awards</t>
  </si>
  <si>
    <t>110. Non-Need Based Aid:  Scholarships/ Grants- Federal</t>
  </si>
  <si>
    <t>111. Non-Need Based Aid:  Scholarships/ Grants- State</t>
  </si>
  <si>
    <t>112. Non-Need Based Aid: Scholarships/ Grants- Institutional</t>
  </si>
  <si>
    <t>113. Non-Need Based Aid:   Scholarships/ Grants- Scholarships/grants from external sources not awarded by the college</t>
  </si>
  <si>
    <t>114. Non-Need Based Aid: Self-Help- Student loans from all sources</t>
  </si>
  <si>
    <t>115. Non-Need Based Aid: Self-Help- Federal Work Study</t>
  </si>
  <si>
    <t>116. Non-Need Based Aid: Self-Help- State and other work-study/employment</t>
  </si>
  <si>
    <t>117. Non-Need Based Aid: Other- Parent Loans</t>
  </si>
  <si>
    <t>118. Non-Need Based Aid: Other- Tuition Waivers</t>
  </si>
  <si>
    <t>119. Non-Need Based Aid: Other- Athletic Awards</t>
  </si>
  <si>
    <t>120. FT Number of degree-seeking undergraduate students</t>
  </si>
  <si>
    <t>121. FT Number of degree-seeking undergraduate students awarded any financial aid</t>
  </si>
  <si>
    <t>122. FT Number of degree-seeking undergraduate students awarded any need-based scholarship or grant aid</t>
  </si>
  <si>
    <t>123. FT Number of degree-seeking undergraduate students awarded any need-based self-help aid</t>
  </si>
  <si>
    <t>124. FT Number of degree-seeking undergraduate students awarded any non-need based scholarship or grant aid</t>
  </si>
  <si>
    <t>125. FT Number of degree-seeking undergraduate students awarded any financial aid whose need was fully met</t>
  </si>
  <si>
    <t>126. The percentage of FT degree-seeking undergraduate students need that was met of students who were awarded any need-based aid.</t>
  </si>
  <si>
    <t>127. The average financial aid package of FT degree-seeking undergraduate students awarded any financial need.</t>
  </si>
  <si>
    <t>128. The average need-based scholarship and grant award of  FT degree-seeking undergraduate students awarded any need-based scholarship or grant aid</t>
  </si>
  <si>
    <t>129. The average need-based self-help award of  FT degree-seeking undergraduate students awarded any need-based self-help aid.</t>
  </si>
  <si>
    <t>130. The average need-based loan of FT Number of degree-seeking undergraduate students awarded any need-based self-help aid</t>
  </si>
  <si>
    <t>131. PT Number of degree-seeking undergraduate students</t>
  </si>
  <si>
    <t>132. PT Number of degree-seeking undergraduate students awarded any financial aid</t>
  </si>
  <si>
    <t>133. PT Number of degree-seeking undergraduate students awarded any need-based scholarship or grant aid</t>
  </si>
  <si>
    <t>134. PT Number of degree-seeking undergraduate students awarded any need-based self-help aid</t>
  </si>
  <si>
    <t>135. PT Number of degree-seeking undergraduate students awarded any non-need based scholarship or grant aid</t>
  </si>
  <si>
    <t>136. PT Number of degree-seeking undergraduate students awarded any financial aid whose need was fully met</t>
  </si>
  <si>
    <t>137. The percentage of PT degree-seeking undergraduate students need that was met of students who were awarded any need-based aid.</t>
  </si>
  <si>
    <t>138. The average financial aid package of PT degree-seeking undergraduate students awarded any financial need.</t>
  </si>
  <si>
    <t>139. The average need-based scholarship and grant award of  PT degree-seeking undergraduate students awarded any need-based scholarship or grant aid</t>
  </si>
  <si>
    <t>140. The average need-based self-help award of  PT degree-seeking undergraduate students awarded any need-based self-help aid.</t>
  </si>
  <si>
    <t>141. The average need-based loan of PT Number of degree-seeking undergraduate students awarded any need-based self-help aid</t>
  </si>
  <si>
    <t>142. Number of FT degree-seeking students who had no financial need and who were awarded institutional non-need-based scholarship or grant aid</t>
  </si>
  <si>
    <t>143. Average dollar amount of institutional non-need-based scholarship and grant aid awarded to FTdegree-seeking students who had no financial need and who were awarded institutional non-need-based scholarship or grant aid</t>
  </si>
  <si>
    <t>144. Number of FT degree-seeking students who had no financial need and who were awarded institutional non-need-based scholaship or grant aid who were awarded an institutional non-need-based athletic scholarship or grant</t>
  </si>
  <si>
    <t>145. Average dollar amount of institutional non-need-based athletic scholarship and grants awarded to FT degree-seeking students who had no financial need and who were awarded institutional non-need-based scholarship or grant aid who were awarded an institutional non-need-based athletic scholarship or grant</t>
  </si>
  <si>
    <t>146. Number of PT degree-seeking students who had no financial need and who were awarded institutional non-need-based scholarship or grant aid</t>
  </si>
  <si>
    <t>147. Average dollar amount of institutional non-need-based scholarship and grant aid awarded to PTdegree-seeking students who had no financial need and who were awarded institutional non-need-based scholarship or grant aid</t>
  </si>
  <si>
    <t>148. Number of PT degree-seeking students who had no financial need and who were awarded institutional non-need-based scholarship or grant aid who were awarded an institutional non-need-based athletic scholarship or grant</t>
  </si>
  <si>
    <t>149. Average dollar amount of institutional non-need-based athletic scholarship and grants awarded to PT degree-seeking students who had no financial need and who were awarded institutional non-need-based scholarship or grant aid who were awarded an institutional non-need-based athletic scholarship or grant</t>
  </si>
  <si>
    <t>Univ. of Alberta Augustana Campus</t>
  </si>
  <si>
    <t>Tim Hanson</t>
  </si>
  <si>
    <t>thanson@ualberta.ca</t>
  </si>
  <si>
    <t>780-679-1135</t>
  </si>
  <si>
    <t>2013-14</t>
  </si>
  <si>
    <t>No</t>
  </si>
  <si>
    <t>Univ. of Minnesota, Morris</t>
  </si>
  <si>
    <t>Nancy Helsper</t>
  </si>
  <si>
    <t>helsper@morris.umn.edu</t>
  </si>
  <si>
    <t>320-589-6012</t>
  </si>
  <si>
    <t>Shepherd Univ.</t>
  </si>
  <si>
    <t>Sara Maene</t>
  </si>
  <si>
    <t>smaene@shepherd.edu</t>
  </si>
  <si>
    <t>304-876-5112</t>
  </si>
  <si>
    <t>Truman State Univ.</t>
  </si>
  <si>
    <t>Arletta Nelson</t>
  </si>
  <si>
    <t>anelson@truman.edu</t>
  </si>
  <si>
    <t>660-785-7607</t>
  </si>
  <si>
    <t>Southern Utah University</t>
  </si>
  <si>
    <t>Lu Lu Tuan</t>
  </si>
  <si>
    <t>lulutuan@suu.edu</t>
  </si>
  <si>
    <t>St. Mary's College of Maryland</t>
  </si>
  <si>
    <t>Yes</t>
  </si>
  <si>
    <t>UNC Asheville</t>
  </si>
  <si>
    <t>Jun Wen</t>
  </si>
  <si>
    <t>jwen@unca.edu</t>
  </si>
  <si>
    <t>(828) 2325056</t>
  </si>
  <si>
    <t>Evergreen State College</t>
  </si>
  <si>
    <t>Jennifer Rodriguez</t>
  </si>
  <si>
    <t>rodrigje@evergreen.edu</t>
  </si>
  <si>
    <t>360-867-6567</t>
  </si>
  <si>
    <t>Univ. of Illinois Springfield</t>
  </si>
  <si>
    <t>Laura Dorman</t>
  </si>
  <si>
    <t>dorman.laura@uis.edu</t>
  </si>
  <si>
    <t>217-206-6005</t>
  </si>
  <si>
    <t>Vicki Warzecha</t>
  </si>
  <si>
    <t>vwarzecha@keene.edu</t>
  </si>
  <si>
    <t>New College of Florida</t>
  </si>
  <si>
    <t>Hui-min Wen</t>
  </si>
  <si>
    <t>hwen@ncf.edu</t>
  </si>
  <si>
    <t>941-487-4601</t>
  </si>
  <si>
    <t>Southern Oregon University</t>
  </si>
  <si>
    <t>Chris Stanek</t>
  </si>
  <si>
    <t>stanek@sou.edu</t>
  </si>
  <si>
    <t>541.552.8786</t>
  </si>
  <si>
    <t>Ramapo College of New Jersey</t>
  </si>
  <si>
    <t>Gurvinder Khaneja</t>
  </si>
  <si>
    <t>gkhaneja@ramapo.edu</t>
  </si>
  <si>
    <t>201-684-7766</t>
  </si>
  <si>
    <t>Georgia College &amp; State Univ.</t>
  </si>
  <si>
    <t>Anita Fraley</t>
  </si>
  <si>
    <t>anita.fraley@gcsu.edu</t>
  </si>
  <si>
    <t>478-445-3350</t>
  </si>
  <si>
    <t>Univ. of Sciences and Arts of Oklahoma</t>
  </si>
  <si>
    <t>George Guajardo</t>
  </si>
  <si>
    <t>gguajardo@usao.edu</t>
  </si>
  <si>
    <t>405-274-1321</t>
  </si>
  <si>
    <t>Eastern Conn. State Univ.</t>
  </si>
  <si>
    <t>Brian Lashley</t>
  </si>
  <si>
    <t>lashleyb@easternct.edu</t>
  </si>
  <si>
    <t>860-465-5596</t>
  </si>
  <si>
    <t>Mass. College of Liberal Arts</t>
  </si>
  <si>
    <t>Jason Canales</t>
  </si>
  <si>
    <t>jason.canales@mcla.edu</t>
  </si>
  <si>
    <t>413-662-5413</t>
  </si>
  <si>
    <t>358-2125</t>
  </si>
  <si>
    <t>Univ. of Montevallo</t>
  </si>
  <si>
    <t>Kris Mascetti</t>
  </si>
  <si>
    <t>kmascett@montevallo.edu</t>
  </si>
  <si>
    <t>Univ. of Wisconsin Superior</t>
  </si>
  <si>
    <t>Emily Zobel</t>
  </si>
  <si>
    <t>ezobel@uwsuper.edu</t>
  </si>
  <si>
    <t>715-894-8396</t>
  </si>
  <si>
    <t>Henderson State Univ. </t>
  </si>
  <si>
    <t>Ginger Otwell</t>
  </si>
  <si>
    <t>otwellg@hsu.edu</t>
  </si>
  <si>
    <t>Univ. of Maine at Farmington</t>
  </si>
  <si>
    <t>Rachel Groenhout</t>
  </si>
  <si>
    <t>rachel.groenhout@maine.edu</t>
  </si>
  <si>
    <t>207.778.7170</t>
  </si>
  <si>
    <t>841,8</t>
  </si>
  <si>
    <t>Midwestern State Univ.</t>
  </si>
  <si>
    <t>Newman Wong</t>
  </si>
  <si>
    <t>newman.wong@mwsu.edu</t>
  </si>
  <si>
    <t>940-397-4533</t>
  </si>
  <si>
    <t>Fort Lewis College</t>
  </si>
  <si>
    <t>Richard Miller</t>
  </si>
  <si>
    <t>miller_r@fortlewis.edu</t>
  </si>
  <si>
    <t>970.247.7426</t>
  </si>
  <si>
    <t>Univ. of Virginia's College at Wise</t>
  </si>
  <si>
    <t>Scott Bevins</t>
  </si>
  <si>
    <t>s_bevins@uvawise.edu</t>
  </si>
  <si>
    <t>276-328-0144</t>
  </si>
  <si>
    <t>SUNY College at Geneseo</t>
  </si>
  <si>
    <t>Julie Rao</t>
  </si>
  <si>
    <t>rao@geneseo.edu</t>
  </si>
  <si>
    <t>585.245.5690</t>
  </si>
  <si>
    <t>Univ. of Mary Washington</t>
  </si>
  <si>
    <t>Ashley Finelli</t>
  </si>
  <si>
    <t>afinelli@umw.edu</t>
  </si>
  <si>
    <t>540-654-1616</t>
  </si>
  <si>
    <t>Institution Name</t>
  </si>
  <si>
    <t>COPLAC Average</t>
  </si>
  <si>
    <t>FA 2013</t>
  </si>
  <si>
    <t>AY 2012-13</t>
  </si>
  <si>
    <t>FA 2007 entering cohort</t>
  </si>
  <si>
    <t>Graduated by Summer 2011</t>
  </si>
  <si>
    <t>Gradauted between Summer 2011 and Summer 2012</t>
  </si>
  <si>
    <t>Graduated between Summer 2012 and Summer 2013</t>
  </si>
  <si>
    <t>Fall 2012 reenrolled in Fall 2013</t>
  </si>
  <si>
    <t>FY2013</t>
  </si>
  <si>
    <t>2012-2013 Final</t>
  </si>
  <si>
    <t>Timeframe</t>
  </si>
  <si>
    <t>Element Number</t>
  </si>
  <si>
    <t>Element Name</t>
  </si>
  <si>
    <t>COPLAC Data Profile Collection 2013-14</t>
  </si>
  <si>
    <t>Admissions</t>
  </si>
  <si>
    <t>Enrollment</t>
  </si>
  <si>
    <t>Degrees</t>
  </si>
  <si>
    <t>Graduation &amp; Retention Rates</t>
  </si>
  <si>
    <t>Faculty Salary &amp; Compensation</t>
  </si>
  <si>
    <t>Endowment</t>
  </si>
  <si>
    <t>Tuition &amp; Fees</t>
  </si>
  <si>
    <t>Financial Aid</t>
  </si>
  <si>
    <t>FTE &amp; Student to Faculty Ratio</t>
  </si>
  <si>
    <t>Student to Faculty Ratio</t>
  </si>
  <si>
    <t>50a</t>
  </si>
  <si>
    <t>37a</t>
  </si>
  <si>
    <t>71a</t>
  </si>
  <si>
    <t>81a</t>
  </si>
  <si>
    <t>79a</t>
  </si>
  <si>
    <t>Four year graduation rate</t>
  </si>
  <si>
    <t>Six year graduation rate</t>
  </si>
  <si>
    <t>8a</t>
  </si>
  <si>
    <t>Acceptance Rate</t>
  </si>
  <si>
    <t>11a</t>
  </si>
  <si>
    <t>Yield Rate</t>
  </si>
  <si>
    <t>57a</t>
  </si>
  <si>
    <t>26. Average SAT Writing</t>
  </si>
  <si>
    <t>Sonoma State Univ.</t>
  </si>
  <si>
    <t>Percentage Undergraduate Minority</t>
  </si>
  <si>
    <t>Notes</t>
  </si>
  <si>
    <t xml:space="preserve">Element Source </t>
  </si>
  <si>
    <t>Submitter Name</t>
  </si>
  <si>
    <t>Submitter Email</t>
  </si>
  <si>
    <t>Submitter Phone Number</t>
  </si>
  <si>
    <t>Collection Year</t>
  </si>
  <si>
    <t xml:space="preserve">Is this revised data? </t>
  </si>
  <si>
    <t>Number of first-time first year applications recieved</t>
  </si>
  <si>
    <t xml:space="preserve">CDS C1 Applied (Male and Female) </t>
  </si>
  <si>
    <t>Number of first-time first year admitted</t>
  </si>
  <si>
    <t xml:space="preserve">CDS C1 Admitted (Male and Female) </t>
  </si>
  <si>
    <t>Number of first-time first year males enrolled FT</t>
  </si>
  <si>
    <t xml:space="preserve">CDS C1 Enrolled FT  (Male and Female) </t>
  </si>
  <si>
    <t>Number of first-time first year females enrolled FT</t>
  </si>
  <si>
    <t>Number of first-time first year enrolled PT</t>
  </si>
  <si>
    <t xml:space="preserve">CDS C1 Enrolled PT (Male and Female) </t>
  </si>
  <si>
    <t>Number of transfer applications recieved</t>
  </si>
  <si>
    <t xml:space="preserve">CDS D2 Applied (Male and Female) </t>
  </si>
  <si>
    <t>Number of transfers admitted</t>
  </si>
  <si>
    <t xml:space="preserve">CDS D2 Admitted (Male and Female) </t>
  </si>
  <si>
    <t>Number of transfers enrolled</t>
  </si>
  <si>
    <t xml:space="preserve">CDS D2 Enrolled (Male and Female) </t>
  </si>
  <si>
    <t>Percent of first time first year in top 10% of HS class</t>
  </si>
  <si>
    <t>CDS C10</t>
  </si>
  <si>
    <t>Percent of total first-time first year (freshman) students who submitted high school class rank</t>
  </si>
  <si>
    <t>Average ACT Composite</t>
  </si>
  <si>
    <t>Institution</t>
  </si>
  <si>
    <t>25th Percentile ACT Composite</t>
  </si>
  <si>
    <t>CDS C9</t>
  </si>
  <si>
    <t xml:space="preserve">75th Percentile ACT Composite </t>
  </si>
  <si>
    <t>Average SAT Critical Reading</t>
  </si>
  <si>
    <t>25th Percentile SAT- Critical Reading</t>
  </si>
  <si>
    <t>75th Percentile SAT- Critical Reading</t>
  </si>
  <si>
    <t>Average SAT Math</t>
  </si>
  <si>
    <t>25th Percentile SAT- Math</t>
  </si>
  <si>
    <t>75th Percentile SAT- Math</t>
  </si>
  <si>
    <t>Average SAT Writing</t>
  </si>
  <si>
    <t>25th Percentile SAT- Writing</t>
  </si>
  <si>
    <t>75th Percentile SAT- Writing</t>
  </si>
  <si>
    <t>CDS B2</t>
  </si>
  <si>
    <t xml:space="preserve">Number of first-time first year Hispanic </t>
  </si>
  <si>
    <t>Number of first-time first year  Non-Hispanic White</t>
  </si>
  <si>
    <t>Number of first-time first year Non-Hispanic Native Hawaiian or other Pacific Islander</t>
  </si>
  <si>
    <t>Number of first-time first year Non-Hispanic Asian</t>
  </si>
  <si>
    <t>Number of first-time first year  Non-Hispanic two or more races</t>
  </si>
  <si>
    <t>Number of first-time first year Race and/or ethnicity unknown</t>
  </si>
  <si>
    <t xml:space="preserve">Number of FT Undergraduate students </t>
  </si>
  <si>
    <t>CDS B1</t>
  </si>
  <si>
    <t xml:space="preserve">Number of PT Undergraduate students </t>
  </si>
  <si>
    <t>Number of Undergraduate Females</t>
  </si>
  <si>
    <t>Number of Undergraduate Males</t>
  </si>
  <si>
    <t xml:space="preserve">Number of Undergraduate Non resident aliens </t>
  </si>
  <si>
    <t xml:space="preserve">Number of Undergraduates Hispanic </t>
  </si>
  <si>
    <t>Number of Undergraduates Non-Hispanic Black or African American</t>
  </si>
  <si>
    <t>Number of Undergraduates Non-Hispanic White</t>
  </si>
  <si>
    <t>Number of Undergraduates Non-Hispanic American Indian or Alaska Native</t>
  </si>
  <si>
    <t>Number of Undergraduates Non-Hispanic Native Hawaiian or other Pacific Islander</t>
  </si>
  <si>
    <t>Number of Undergraduates Non-Hispanic Asian</t>
  </si>
  <si>
    <t>Number of Undergraduates Non-Hispanic two or more races</t>
  </si>
  <si>
    <t>Number of Undergraduate Race and/or ethnicity unknown</t>
  </si>
  <si>
    <t>Percent Undergraduates out of State</t>
  </si>
  <si>
    <t>Excludes internationa/ non-resident alien from the numerator and denominator</t>
  </si>
  <si>
    <t>CDS F1</t>
  </si>
  <si>
    <t>Percent Undergraduates in State</t>
  </si>
  <si>
    <t>Percent of undergraduate students age 25 and older</t>
  </si>
  <si>
    <t>Percent of undergraduates who live in college-owned, operated or affiliated housing</t>
  </si>
  <si>
    <t>Number of graduate students</t>
  </si>
  <si>
    <t>FTE Undergraduate Students</t>
  </si>
  <si>
    <t>IPEDS Fall Enrollment Part F</t>
  </si>
  <si>
    <t>FTE Faculty</t>
  </si>
  <si>
    <t>Number of associate or lower degrees conferred</t>
  </si>
  <si>
    <t>IPEDS Completions</t>
  </si>
  <si>
    <t>Number of baccalaureate degrees conferred</t>
  </si>
  <si>
    <t>Number of master's and higher degrees conferred</t>
  </si>
  <si>
    <t>Number of baccalaureate degrees to females</t>
  </si>
  <si>
    <t>Number of baccalaureate degrees to males</t>
  </si>
  <si>
    <t>Number of baccalaureate degrees - Non resident aliens</t>
  </si>
  <si>
    <t>Major 1 only</t>
  </si>
  <si>
    <t>Number of baccalaureate degrees - Hispanic</t>
  </si>
  <si>
    <t>Number of baccalaureate degrees - Non-Hispanic Black or African American</t>
  </si>
  <si>
    <t>Number of baccalaureate degrees - Non-Hispanic White</t>
  </si>
  <si>
    <t>Number of baccalaureate degrees - Non-Hispanic  American Indian or Alaska Native</t>
  </si>
  <si>
    <t>Number of baccalaureate degrees - Non-Hispanic Native Hawaiian or other Pacific Islander</t>
  </si>
  <si>
    <t>Number of baccalaureate degrees - Non-Hispanic Asian</t>
  </si>
  <si>
    <t>Number of baccalaureate degrees - Non-Hispanic two or more races</t>
  </si>
  <si>
    <t>Number of baccalaureate degrees - Non-Hispanic unknown</t>
  </si>
  <si>
    <t>Number of baccalaureate degrees - Humanities, Languages, and Communication</t>
  </si>
  <si>
    <t>CIP 05, 09, 16, 23, 38, 54  Major 1 only</t>
  </si>
  <si>
    <t>Number of baccalaureate degrees - Liberal Arts</t>
  </si>
  <si>
    <t>CIP 24 Major 1 only</t>
  </si>
  <si>
    <t>Number of baccalaureate degrees - Mathematics, Natural and Physical Sciences, Computer Science</t>
  </si>
  <si>
    <t>CIP 03, 11, 26, 27, 40 Major 1 only</t>
  </si>
  <si>
    <t>Number of baccalaureate degrees - Multi/Interdisciplinary Studies</t>
  </si>
  <si>
    <t>CIP 30 Major 1 only</t>
  </si>
  <si>
    <t>Number of baccalaureate degrees - Social Sciences</t>
  </si>
  <si>
    <t>CIP 42, 45, 52 Major 1 only</t>
  </si>
  <si>
    <t>Number of baccalaureate degrees - Visual and Performing Arts</t>
  </si>
  <si>
    <t>CIP 50 Major 1 only</t>
  </si>
  <si>
    <t>GRS Revised Cohort</t>
  </si>
  <si>
    <t>Entering Cohort minus those that did not persist and did not graduate for the following reasons: death, permanent disability, service in the armed forces, foreign aid service of the federal government, or official  church missions</t>
  </si>
  <si>
    <t>CDS B6</t>
  </si>
  <si>
    <t>Number of students in GRS Revised cohort who completed the program in four years or less</t>
  </si>
  <si>
    <t>CDS B7</t>
  </si>
  <si>
    <t>Number of students in GRS Revised cohort who completed the program in more than four years but in five years or less</t>
  </si>
  <si>
    <t>CDS B8</t>
  </si>
  <si>
    <t>Number of students in GRS Revised cohort who completed the program in more than five years but in six years or less</t>
  </si>
  <si>
    <t>CDS B9</t>
  </si>
  <si>
    <t>First to second year retention rate for first time full time degree seeking first year students (freshman)</t>
  </si>
  <si>
    <t>CDS B22</t>
  </si>
  <si>
    <t>Faculty average salary - Professor</t>
  </si>
  <si>
    <t>Academe March-April (Salary) Issue</t>
  </si>
  <si>
    <t>Faculty average salary - Associate Professor</t>
  </si>
  <si>
    <t>Faculty average salary - Assistant Professor</t>
  </si>
  <si>
    <t>Faculty average salary - Instructor</t>
  </si>
  <si>
    <t>Faculty average salary - All Ranks</t>
  </si>
  <si>
    <t>Faculty average compensation - Professor</t>
  </si>
  <si>
    <t>Faculty average compensation - Associate Professor</t>
  </si>
  <si>
    <t>Faculty average compensation - Assistant Professor</t>
  </si>
  <si>
    <t>Faculty average compensation - Instructor</t>
  </si>
  <si>
    <t>Faculty average compensation - All Ranks</t>
  </si>
  <si>
    <t>Total market value of funds functioning as an endowment</t>
  </si>
  <si>
    <t>IPEDS Finance H2</t>
  </si>
  <si>
    <t>In-state FT student undergraduate tuition</t>
  </si>
  <si>
    <t>IPEDS Institutional Characteristics D5</t>
  </si>
  <si>
    <t>Out-of state FT undergraduate tuition</t>
  </si>
  <si>
    <t>In-state FT student undergraduate required fees</t>
  </si>
  <si>
    <t>Out-of state FT student undergraduate required fees</t>
  </si>
  <si>
    <t>Room charge (Double Occupancy)</t>
  </si>
  <si>
    <t>IPEDS Institutional Characteristics D10</t>
  </si>
  <si>
    <t>Board Charge (Maximum Plan)</t>
  </si>
  <si>
    <t>Need Based: Scholarships/Grants- Federal</t>
  </si>
  <si>
    <t>CDS H1</t>
  </si>
  <si>
    <t>Need Based: Scholarships/ Grants- State</t>
  </si>
  <si>
    <t>Need Based: Scholarships/ Grants-  Institutional</t>
  </si>
  <si>
    <t>Need Based: Scholarships/ Grants-  Scholarships/grants from External Sources</t>
  </si>
  <si>
    <t>Need Based: Self-Help: Student loans from all  sources (excluding parent loans)</t>
  </si>
  <si>
    <t>Need Based: Self-Help: Federal Work Study</t>
  </si>
  <si>
    <t>Need Based: Self-Help: State and other (e.g. institutional) work-study/employment</t>
  </si>
  <si>
    <t>Need Based: Other: Parent loans</t>
  </si>
  <si>
    <t>Need Based: Other: Tuition Waivers</t>
  </si>
  <si>
    <t>Need Based: Other: Athletic Awards</t>
  </si>
  <si>
    <t>Non-Need Based Aid:  Scholarships/ Grants- Federal</t>
  </si>
  <si>
    <t>Non-Need Based Aid:  Scholarships/ Grants- State</t>
  </si>
  <si>
    <t>Non-Need Based Aid: Scholarships/ Grants- Institutional</t>
  </si>
  <si>
    <t>Non-Need Based Aid:   Scholarships/ Grants- Scholarships/grants from external sources not awarded by the college</t>
  </si>
  <si>
    <t>Non-Need Based Aid: Self-Help- Student loans from all sources</t>
  </si>
  <si>
    <t>Non-Need Based Aid: Self-Help- Federal Work Study</t>
  </si>
  <si>
    <t>Non-Need Based Aid: Self-Help- State and other work-study/employment</t>
  </si>
  <si>
    <t>Non-Need Based Aid: Other- Parent Loans</t>
  </si>
  <si>
    <t>Non-Need Based Aid: Other- Tuition Waivers</t>
  </si>
  <si>
    <t>Non-Need Based Aid: Other- Athletic Awards</t>
  </si>
  <si>
    <t>FT Number of degree-seeking undergraduate students</t>
  </si>
  <si>
    <t>CDS H2a</t>
  </si>
  <si>
    <t>FT Number of degree-seeking undergraduate students awarded any financial aid</t>
  </si>
  <si>
    <t>CDS H2d</t>
  </si>
  <si>
    <t>FT Number of degree-seeking undergraduate students awarded any need-based scholarship or grant aid</t>
  </si>
  <si>
    <t>CDS H2e</t>
  </si>
  <si>
    <t>FT Number of degree-seeking undergraduate students awarded any need-based self-help aid</t>
  </si>
  <si>
    <t>CDS H2f</t>
  </si>
  <si>
    <t>FT Number of degree-seeking undergraduate students awarded any non-need based scholarship or grant aid</t>
  </si>
  <si>
    <t>CDS H2g</t>
  </si>
  <si>
    <t xml:space="preserve">FT Number of degree-seeking undergraduate students awarded any financial aid whose need was fully met </t>
  </si>
  <si>
    <t>CDS H2h</t>
  </si>
  <si>
    <t xml:space="preserve">The percentage of FT degree-seeking undergraduate students need that was met of students who were awarded any need-based aid. </t>
  </si>
  <si>
    <t xml:space="preserve">Exclude any aid that was awarded in excess of need as well as any resources that were awarded to replace EFC (PLUS loans, unsubsidized loans, and private alternative loans.) </t>
  </si>
  <si>
    <t>CDS H2i</t>
  </si>
  <si>
    <t xml:space="preserve">The average financial aid package of FT degree-seeking undergraduate students awarded any financial need. </t>
  </si>
  <si>
    <t>Exclude any resources that were awarded to replace EFC (PLUS loans, unsubsidized loans, and private alternative loans. )</t>
  </si>
  <si>
    <t>CDS H2j</t>
  </si>
  <si>
    <t>The average need-based scholarship and grant award of  FT degree-seeking undergraduate students awarded any need-based scholarship or grant aid</t>
  </si>
  <si>
    <t>CDS H2k</t>
  </si>
  <si>
    <t>The average need-based self-help award of  FT degree-seeking undergraduate students awarded any need-based self-help aid.</t>
  </si>
  <si>
    <t>Exclude PLUS loans, unsubsidized loans, and private alternative loans.</t>
  </si>
  <si>
    <t>CDS H2l</t>
  </si>
  <si>
    <t>The average need-based loan of FT Number of degree-seeking undergraduate students awarded any need-based self-help aid</t>
  </si>
  <si>
    <t>CDS H2m</t>
  </si>
  <si>
    <t>PT Number of degree-seeking undergraduate students</t>
  </si>
  <si>
    <t>PT Number of degree-seeking undergraduate students awarded any financial aid</t>
  </si>
  <si>
    <t>PT Number of degree-seeking undergraduate students awarded any need-based scholarship or grant aid</t>
  </si>
  <si>
    <t>PT Number of degree-seeking undergraduate students awarded any need-based self-help aid</t>
  </si>
  <si>
    <t>PT Number of degree-seeking undergraduate students awarded any non-need based scholarship or grant aid</t>
  </si>
  <si>
    <t xml:space="preserve">PT Number of degree-seeking undergraduate students awarded any financial aid whose need was fully met </t>
  </si>
  <si>
    <t xml:space="preserve">The percentage of PT degree-seeking undergraduate students need that was met of students who were awarded any need-based aid. </t>
  </si>
  <si>
    <t xml:space="preserve">The average financial aid package of PT degree-seeking undergraduate students awarded any financial need. </t>
  </si>
  <si>
    <t>The average need-based scholarship and grant award of  PT degree-seeking undergraduate students awarded any need-based scholarship or grant aid</t>
  </si>
  <si>
    <t>The average need-based self-help award of  PT degree-seeking undergraduate students awarded any need-based self-help aid.</t>
  </si>
  <si>
    <t>The average need-based loan of PT Number of degree-seeking undergraduate students awarded any need-based self-help aid</t>
  </si>
  <si>
    <t>Number of FT degree-seeking students who had no financial need and who were awarded institutional non-need-based scholaship or grant aid</t>
  </si>
  <si>
    <t xml:space="preserve">Exclude those where were awarded athletic awards and tuition benefits. </t>
  </si>
  <si>
    <t>CDS HAn</t>
  </si>
  <si>
    <t>Average dollar amount of institutional non-need-based scholarship and grant aid awarded to FTdegree-seeking students who had no financial need and who were awarded institutional non-need-based scholaship or grant aid</t>
  </si>
  <si>
    <t>CDS H2Ao</t>
  </si>
  <si>
    <t>Number of FT degree-seeking students who had no financial need and who were awarded institutional non-need-based scholarship or grant aid who were awarded an institutional non-need-based athletic scholarship or grant</t>
  </si>
  <si>
    <t>CDS H2Ap</t>
  </si>
  <si>
    <t>Average dollar amount of institutional non-need-based athletic scholarship and grants awarded to FT degree-seeking students who had no financial need and who were awarded institutional non-need-based scholaship or grant aid wh were awarded an institutional non-need-based athletic scholarship or grant</t>
  </si>
  <si>
    <t>CDS H2Aq</t>
  </si>
  <si>
    <t>Number of PT degree-seeking students who had no financial need and who were awarded institutional non-need-based scholarship or grant aid</t>
  </si>
  <si>
    <t>Average dollar amount of institutional non-need-based scholarship and grant aid awarded to PTdegree-seeking students who had no financial need and who were awarded institutional non-need-based scholarship or grant aid</t>
  </si>
  <si>
    <t>Number of PT degree-seeking students who had no financial need and who were awarded institutional non-need-based scholarship or grant aid who were awarded an institutional non-need-based athletic scholarship or grant</t>
  </si>
  <si>
    <t>Average dollar amount of institutional non-need-based athletic scholarship and grants awarded to PT degree-seeking students who had no financial need and who were awarded institutional non-need-based scholarship or grant aid who were awarded an institutional non-need-based athletic scholarship or grant</t>
  </si>
  <si>
    <t>Element 8/7</t>
  </si>
  <si>
    <t>Percentage first-time first year Minority</t>
  </si>
  <si>
    <t>Elements (30+31+33+34+35+36)/ (29+30+31+32+33+34+35+36+37)</t>
  </si>
  <si>
    <t>Elements (43+44+46+47+48+49)/(42+43+44+45+46+47+48+49+50)</t>
  </si>
  <si>
    <t>Elements 56:57</t>
  </si>
  <si>
    <t>Percentage baccalaureate degrees- Minority</t>
  </si>
  <si>
    <t>Elements (64+65+67+68+69+70)/(63+64+65+66+67+68+69+70+71)</t>
  </si>
  <si>
    <t>Element 79/78</t>
  </si>
  <si>
    <t>FA 2007 entering cohort graduated by Summer 2011</t>
  </si>
  <si>
    <t>Element (79+80+81)/78</t>
  </si>
  <si>
    <t>FA 2007 entering cohort graduated by Summer 2013</t>
  </si>
  <si>
    <t>Number of first-time first year applications received</t>
  </si>
  <si>
    <t>Number of first-time first years enrolled PT</t>
  </si>
  <si>
    <t>Percent of first-time first year in top 10% of HS class</t>
  </si>
  <si>
    <t>75th Percentile ACT Composite</t>
  </si>
  <si>
    <t>25th Percentile SAT Critical Reading</t>
  </si>
  <si>
    <t>75th Percentile SAT Critical Reading</t>
  </si>
  <si>
    <t>25th Percentile SAT Math</t>
  </si>
  <si>
    <t>75th Percentile SAT Math</t>
  </si>
  <si>
    <t>25th Percentile SAT Writing</t>
  </si>
  <si>
    <t>75th Percentile SAT Writing</t>
  </si>
  <si>
    <t>Number of first-time first year Hispanic</t>
  </si>
  <si>
    <t xml:space="preserve">Percentage first-time first year Minority </t>
  </si>
  <si>
    <t>Number of FT Undergraduate students</t>
  </si>
  <si>
    <t>Number of PT Undergraduate students</t>
  </si>
  <si>
    <t>Number of Undergraduate Non resident aliens</t>
  </si>
  <si>
    <t>Number of Undergraduates Hispanic</t>
  </si>
  <si>
    <t>Number of baccalaureate degrees- Non-Hispanic  American Indian or Alaska Native</t>
  </si>
  <si>
    <t>GRS Revised Entering Cohort</t>
  </si>
  <si>
    <t>Board Charge (Maximum plan)</t>
  </si>
  <si>
    <t>Need Based: Self-Help: State and other (e.g  institutional) work-study/employment</t>
  </si>
  <si>
    <t>FT Number of degree-seeking undergraduate students awarded any financial aid whose need was fully met</t>
  </si>
  <si>
    <t>The percentage of FT degree-seeking undergraduate students need that was met of students who were awarded any need-based aid</t>
  </si>
  <si>
    <t>The average financial aid package of FT degree-seeking undergraduate students awarded any financial need</t>
  </si>
  <si>
    <t>The average need-based self-help award of  FT degree-seeking undergraduate students awarded any need-based self-help aid</t>
  </si>
  <si>
    <t>PT Number of degree-seeking undergraduate students awarded any financial aid whose need was fully met</t>
  </si>
  <si>
    <t>The percentage of PT degree-seeking undergraduate students need that was met of students who were awarded any need-based aid</t>
  </si>
  <si>
    <t>The average financial aid package of PT degree-seeking undergraduate students awarded any financial need</t>
  </si>
  <si>
    <t>The average need-based self-help award of  PT degree-seeking undergraduate students awarded any need-based self-help aid</t>
  </si>
  <si>
    <t>Number of FT degree-seeking students who had no financial need and who were awarded institutional non-need-based scholarship or grant aid</t>
  </si>
  <si>
    <t>Average dollar amount of institutional non-need-based scholarship and grant aid awarded to FTdegree-seeking students who had no financial need and who were awarded institutional non-need-based scholarship or grant aid</t>
  </si>
  <si>
    <t>Number of FT degree-seeking students who had no financial need and who were awarded institutional non-need-based scholaship or grant aid who were awarded an institutional non-need-based athletic scholarship or grant</t>
  </si>
  <si>
    <t>Average dollar amount of institutional non-need-based athletic scholarship and grants awarded to FT degree-seeking students who had no financial need and who were awarded institutional non-need-based scholarship or grant aid who were awarded an institutional non-need-based athletic scholarship or grant</t>
  </si>
  <si>
    <t xml:space="preserve">Number of first-time first year Non resident aliens </t>
  </si>
  <si>
    <t>Number of first-time first year Non-Hispanic Black or African American</t>
  </si>
  <si>
    <t>Number of first-time first year Non-Hispanic White</t>
  </si>
  <si>
    <t>Number of first-time first year Non-Hispanic American Indian or Alaska Native</t>
  </si>
  <si>
    <t>Number of first-time first year Non resident aliens</t>
  </si>
  <si>
    <t>Updated 04-03-14</t>
  </si>
  <si>
    <t>Elizabeth Clune-Kneuer</t>
  </si>
  <si>
    <t>eaclune@smcm.edu</t>
  </si>
  <si>
    <t>Keene State College</t>
  </si>
  <si>
    <t>15.6:1</t>
  </si>
  <si>
    <t>22.5:1</t>
  </si>
  <si>
    <t>21.0:1</t>
  </si>
  <si>
    <t>12.8:1</t>
  </si>
  <si>
    <t>17.4:1</t>
  </si>
  <si>
    <t>16.9:1</t>
  </si>
  <si>
    <t>18.9:1</t>
  </si>
  <si>
    <t>16.2:1</t>
  </si>
  <si>
    <t>13.9:1</t>
  </si>
  <si>
    <t>13.5:1</t>
  </si>
  <si>
    <t>14.1:1</t>
  </si>
  <si>
    <t>15.4:1</t>
  </si>
  <si>
    <t>15.8:1</t>
  </si>
  <si>
    <t>9.7:1</t>
  </si>
  <si>
    <t>17.0:1</t>
  </si>
  <si>
    <t>20.5:1</t>
  </si>
  <si>
    <t>17.3:1</t>
  </si>
  <si>
    <t>16.3:1</t>
  </si>
  <si>
    <t>14.0:1</t>
  </si>
  <si>
    <t>9.0:1</t>
  </si>
  <si>
    <t>13.3:1</t>
  </si>
  <si>
    <t>13.6:1</t>
  </si>
  <si>
    <t>12.9:1</t>
  </si>
  <si>
    <t>16.5:1</t>
  </si>
  <si>
    <t>*</t>
  </si>
  <si>
    <t>* Average not constructed as it is below the minimum threshold of 2/3 of the institutions.</t>
  </si>
  <si>
    <t>Updated 05-13-14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</si>
</sst>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;@"/>
    <numFmt numFmtId="165" formatCode="0.0"/>
    <numFmt numFmtId="166" formatCode="&quot;$&quot;#,##0"/>
  </numFmts>
  <fonts count="1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color rgb="FF000000"/>
      <name val="Times New Roman"/>
      <family val="1"/>
    </font>
    <font>
      <sz val="16"/>
      <color rgb="FF000000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03">
    <xf numFmtId="0" fontId="0" fillId="0" borderId="0" xfId="0" applyAlignment="1">
      <alignment wrapText="1"/>
    </xf>
    <xf numFmtId="0" fontId="2" fillId="2" borderId="0" xfId="0" applyFont="1" applyFill="1" applyAlignment="1">
      <alignment horizontal="center" wrapText="1"/>
    </xf>
    <xf numFmtId="164" fontId="0" fillId="3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/>
    <xf numFmtId="0" fontId="10" fillId="5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9" fontId="7" fillId="0" borderId="2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7" fillId="0" borderId="6" xfId="1" applyFont="1" applyFill="1" applyBorder="1" applyAlignment="1">
      <alignment horizontal="center" vertical="center" wrapText="1"/>
    </xf>
    <xf numFmtId="9" fontId="7" fillId="0" borderId="0" xfId="1" applyFont="1" applyFill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 wrapText="1"/>
    </xf>
    <xf numFmtId="166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6" fontId="7" fillId="0" borderId="9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166" fontId="7" fillId="0" borderId="8" xfId="0" applyNumberFormat="1" applyFont="1" applyFill="1" applyBorder="1" applyAlignment="1">
      <alignment horizontal="center" vertical="center" wrapText="1"/>
    </xf>
    <xf numFmtId="9" fontId="7" fillId="0" borderId="3" xfId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7" fillId="0" borderId="15" xfId="1" applyFont="1" applyFill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9" fontId="7" fillId="0" borderId="17" xfId="1" applyFont="1" applyFill="1" applyBorder="1" applyAlignment="1">
      <alignment horizontal="center" vertical="center" wrapText="1"/>
    </xf>
    <xf numFmtId="9" fontId="7" fillId="0" borderId="18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9" fontId="7" fillId="0" borderId="21" xfId="1" applyFont="1" applyFill="1" applyBorder="1" applyAlignment="1">
      <alignment horizontal="center" vertical="center" wrapText="1"/>
    </xf>
    <xf numFmtId="9" fontId="7" fillId="0" borderId="22" xfId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9" fontId="7" fillId="0" borderId="11" xfId="1" applyFont="1" applyFill="1" applyBorder="1" applyAlignment="1">
      <alignment horizontal="center" vertical="center" wrapText="1"/>
    </xf>
    <xf numFmtId="9" fontId="7" fillId="0" borderId="12" xfId="1" applyFont="1" applyFill="1" applyBorder="1" applyAlignment="1">
      <alignment horizontal="center" vertical="center" wrapText="1"/>
    </xf>
    <xf numFmtId="166" fontId="7" fillId="0" borderId="11" xfId="0" applyNumberFormat="1" applyFont="1" applyFill="1" applyBorder="1" applyAlignment="1">
      <alignment horizontal="center" vertical="center" wrapText="1"/>
    </xf>
    <xf numFmtId="166" fontId="7" fillId="0" borderId="12" xfId="0" applyNumberFormat="1" applyFont="1" applyFill="1" applyBorder="1" applyAlignment="1">
      <alignment horizontal="center" vertical="center" wrapText="1"/>
    </xf>
    <xf numFmtId="166" fontId="7" fillId="0" borderId="15" xfId="0" applyNumberFormat="1" applyFont="1" applyFill="1" applyBorder="1" applyAlignment="1">
      <alignment horizontal="center" vertical="center" wrapText="1"/>
    </xf>
    <xf numFmtId="166" fontId="7" fillId="0" borderId="16" xfId="0" applyNumberFormat="1" applyFont="1" applyFill="1" applyBorder="1" applyAlignment="1">
      <alignment horizontal="center" vertical="center" wrapText="1"/>
    </xf>
    <xf numFmtId="166" fontId="7" fillId="0" borderId="25" xfId="0" applyNumberFormat="1" applyFont="1" applyFill="1" applyBorder="1" applyAlignment="1">
      <alignment horizontal="center" vertical="center" wrapText="1"/>
    </xf>
    <xf numFmtId="166" fontId="7" fillId="0" borderId="26" xfId="0" applyNumberFormat="1" applyFont="1" applyFill="1" applyBorder="1" applyAlignment="1">
      <alignment horizontal="center" vertical="center" wrapText="1"/>
    </xf>
    <xf numFmtId="166" fontId="7" fillId="0" borderId="19" xfId="0" applyNumberFormat="1" applyFont="1" applyFill="1" applyBorder="1" applyAlignment="1">
      <alignment horizontal="center" vertical="center" wrapText="1"/>
    </xf>
    <xf numFmtId="166" fontId="7" fillId="0" borderId="20" xfId="0" applyNumberFormat="1" applyFont="1" applyFill="1" applyBorder="1" applyAlignment="1">
      <alignment horizontal="center" vertical="center" wrapText="1"/>
    </xf>
    <xf numFmtId="166" fontId="7" fillId="0" borderId="27" xfId="0" applyNumberFormat="1" applyFont="1" applyFill="1" applyBorder="1" applyAlignment="1">
      <alignment horizontal="center" vertical="center" wrapText="1"/>
    </xf>
    <xf numFmtId="166" fontId="7" fillId="0" borderId="28" xfId="0" applyNumberFormat="1" applyFont="1" applyFill="1" applyBorder="1" applyAlignment="1">
      <alignment horizontal="center" vertical="center" wrapText="1"/>
    </xf>
    <xf numFmtId="166" fontId="7" fillId="0" borderId="17" xfId="0" applyNumberFormat="1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 wrapText="1"/>
    </xf>
    <xf numFmtId="166" fontId="7" fillId="0" borderId="23" xfId="0" applyNumberFormat="1" applyFont="1" applyFill="1" applyBorder="1" applyAlignment="1">
      <alignment horizontal="center" vertical="center" wrapText="1"/>
    </xf>
    <xf numFmtId="166" fontId="7" fillId="0" borderId="24" xfId="0" applyNumberFormat="1" applyFont="1" applyFill="1" applyBorder="1" applyAlignment="1">
      <alignment horizontal="center" vertical="center" wrapText="1"/>
    </xf>
    <xf numFmtId="9" fontId="7" fillId="0" borderId="19" xfId="1" applyFont="1" applyFill="1" applyBorder="1" applyAlignment="1">
      <alignment horizontal="center" vertical="center" wrapText="1"/>
    </xf>
    <xf numFmtId="9" fontId="7" fillId="0" borderId="20" xfId="1" applyFont="1" applyFill="1" applyBorder="1" applyAlignment="1">
      <alignment horizontal="center" vertical="center" wrapText="1"/>
    </xf>
    <xf numFmtId="166" fontId="7" fillId="0" borderId="13" xfId="0" applyNumberFormat="1" applyFont="1" applyFill="1" applyBorder="1" applyAlignment="1">
      <alignment horizontal="center" vertical="center" wrapText="1"/>
    </xf>
    <xf numFmtId="166" fontId="7" fillId="0" borderId="14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9" fontId="7" fillId="0" borderId="30" xfId="1" applyFont="1" applyFill="1" applyBorder="1" applyAlignment="1">
      <alignment horizontal="center" vertical="center" wrapText="1"/>
    </xf>
    <xf numFmtId="9" fontId="7" fillId="0" borderId="31" xfId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9" fontId="7" fillId="0" borderId="33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165" fontId="7" fillId="0" borderId="29" xfId="0" applyNumberFormat="1" applyFont="1" applyFill="1" applyBorder="1" applyAlignment="1">
      <alignment horizontal="center" vertical="center" wrapText="1"/>
    </xf>
    <xf numFmtId="9" fontId="7" fillId="0" borderId="29" xfId="1" applyFont="1" applyFill="1" applyBorder="1" applyAlignment="1">
      <alignment horizontal="center" vertical="center" wrapText="1"/>
    </xf>
    <xf numFmtId="166" fontId="7" fillId="0" borderId="29" xfId="0" applyNumberFormat="1" applyFont="1" applyFill="1" applyBorder="1" applyAlignment="1">
      <alignment horizontal="center" vertical="center" wrapText="1"/>
    </xf>
    <xf numFmtId="166" fontId="7" fillId="0" borderId="30" xfId="0" applyNumberFormat="1" applyFont="1" applyFill="1" applyBorder="1" applyAlignment="1">
      <alignment horizontal="center" vertical="center" wrapText="1"/>
    </xf>
    <xf numFmtId="166" fontId="7" fillId="0" borderId="35" xfId="0" applyNumberFormat="1" applyFont="1" applyFill="1" applyBorder="1" applyAlignment="1">
      <alignment horizontal="center" vertical="center" wrapText="1"/>
    </xf>
    <xf numFmtId="166" fontId="7" fillId="0" borderId="32" xfId="0" applyNumberFormat="1" applyFont="1" applyFill="1" applyBorder="1" applyAlignment="1">
      <alignment horizontal="center" vertical="center" wrapText="1"/>
    </xf>
    <xf numFmtId="166" fontId="7" fillId="0" borderId="36" xfId="0" applyNumberFormat="1" applyFont="1" applyFill="1" applyBorder="1" applyAlignment="1">
      <alignment horizontal="center" vertical="center" wrapText="1"/>
    </xf>
    <xf numFmtId="166" fontId="7" fillId="0" borderId="31" xfId="0" applyNumberFormat="1" applyFont="1" applyFill="1" applyBorder="1" applyAlignment="1">
      <alignment horizontal="center" vertical="center" wrapText="1"/>
    </xf>
    <xf numFmtId="166" fontId="7" fillId="0" borderId="34" xfId="0" applyNumberFormat="1" applyFont="1" applyFill="1" applyBorder="1" applyAlignment="1">
      <alignment horizontal="center" vertical="center" wrapText="1"/>
    </xf>
    <xf numFmtId="9" fontId="7" fillId="0" borderId="32" xfId="1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" fillId="0" borderId="0" xfId="2" applyAlignment="1">
      <alignment vertical="center"/>
    </xf>
    <xf numFmtId="0" fontId="1" fillId="0" borderId="0" xfId="2"/>
    <xf numFmtId="0" fontId="6" fillId="0" borderId="0" xfId="0" applyFont="1" applyFill="1" applyAlignment="1"/>
    <xf numFmtId="0" fontId="8" fillId="0" borderId="0" xfId="0" applyFont="1" applyFill="1" applyAlignment="1"/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4" fillId="0" borderId="5" xfId="2" applyFont="1" applyBorder="1" applyAlignment="1">
      <alignment horizontal="left" vertical="center"/>
    </xf>
    <xf numFmtId="0" fontId="14" fillId="0" borderId="5" xfId="2" applyFont="1" applyBorder="1" applyAlignment="1">
      <alignment vertical="center" wrapText="1"/>
    </xf>
    <xf numFmtId="0" fontId="14" fillId="0" borderId="2" xfId="2" applyFont="1" applyBorder="1" applyAlignment="1">
      <alignment horizontal="left" vertical="center"/>
    </xf>
    <xf numFmtId="0" fontId="14" fillId="0" borderId="2" xfId="2" applyFont="1" applyBorder="1" applyAlignment="1">
      <alignment vertical="center" wrapText="1"/>
    </xf>
    <xf numFmtId="0" fontId="14" fillId="0" borderId="3" xfId="2" applyFont="1" applyBorder="1" applyAlignment="1">
      <alignment horizontal="left" vertical="center"/>
    </xf>
    <xf numFmtId="0" fontId="14" fillId="0" borderId="3" xfId="2" applyFont="1" applyBorder="1" applyAlignment="1">
      <alignment vertical="center" wrapText="1"/>
    </xf>
    <xf numFmtId="0" fontId="14" fillId="0" borderId="4" xfId="2" applyFont="1" applyBorder="1" applyAlignment="1">
      <alignment horizontal="left" vertical="center"/>
    </xf>
    <xf numFmtId="0" fontId="14" fillId="0" borderId="4" xfId="2" applyFont="1" applyBorder="1" applyAlignment="1">
      <alignment vertical="center" wrapText="1"/>
    </xf>
    <xf numFmtId="0" fontId="14" fillId="0" borderId="8" xfId="2" applyFont="1" applyBorder="1" applyAlignment="1">
      <alignment horizontal="left" vertical="center"/>
    </xf>
    <xf numFmtId="0" fontId="14" fillId="0" borderId="8" xfId="2" applyFont="1" applyBorder="1" applyAlignment="1">
      <alignment vertical="center" wrapText="1"/>
    </xf>
    <xf numFmtId="0" fontId="14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vertical="center" wrapText="1"/>
    </xf>
    <xf numFmtId="0" fontId="14" fillId="0" borderId="0" xfId="2" applyFont="1" applyAlignment="1">
      <alignment horizontal="left" vertical="center"/>
    </xf>
    <xf numFmtId="3" fontId="7" fillId="0" borderId="0" xfId="0" applyNumberFormat="1" applyFont="1" applyFill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29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indent="2"/>
    </xf>
    <xf numFmtId="0" fontId="8" fillId="0" borderId="0" xfId="0" applyFont="1" applyFill="1" applyAlignment="1">
      <alignment horizontal="left" indent="2"/>
    </xf>
    <xf numFmtId="1" fontId="7" fillId="0" borderId="0" xfId="0" applyNumberFormat="1" applyFont="1" applyFill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10" fillId="5" borderId="37" xfId="0" applyFont="1" applyFill="1" applyBorder="1" applyAlignment="1">
      <alignment horizontal="center" vertical="center" wrapText="1"/>
    </xf>
    <xf numFmtId="3" fontId="7" fillId="5" borderId="38" xfId="0" applyNumberFormat="1" applyFont="1" applyFill="1" applyBorder="1" applyAlignment="1">
      <alignment horizontal="center" vertical="center" wrapText="1"/>
    </xf>
    <xf numFmtId="9" fontId="7" fillId="5" borderId="39" xfId="1" applyFont="1" applyFill="1" applyBorder="1" applyAlignment="1">
      <alignment horizontal="center" vertical="center" wrapText="1"/>
    </xf>
    <xf numFmtId="165" fontId="7" fillId="5" borderId="38" xfId="0" applyNumberFormat="1" applyFont="1" applyFill="1" applyBorder="1" applyAlignment="1">
      <alignment horizontal="center" vertical="center" wrapText="1"/>
    </xf>
    <xf numFmtId="9" fontId="7" fillId="5" borderId="40" xfId="1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9" fontId="7" fillId="5" borderId="38" xfId="1" applyFont="1" applyFill="1" applyBorder="1" applyAlignment="1">
      <alignment horizontal="center" vertical="center" wrapText="1"/>
    </xf>
    <xf numFmtId="165" fontId="7" fillId="5" borderId="40" xfId="0" applyNumberFormat="1" applyFont="1" applyFill="1" applyBorder="1" applyAlignment="1">
      <alignment horizontal="center" vertical="center" wrapText="1"/>
    </xf>
    <xf numFmtId="165" fontId="7" fillId="5" borderId="41" xfId="0" applyNumberFormat="1" applyFont="1" applyFill="1" applyBorder="1" applyAlignment="1">
      <alignment horizontal="center" vertical="center" wrapText="1"/>
    </xf>
    <xf numFmtId="9" fontId="7" fillId="5" borderId="42" xfId="1" applyFont="1" applyFill="1" applyBorder="1" applyAlignment="1">
      <alignment horizontal="center" vertical="center" wrapText="1"/>
    </xf>
    <xf numFmtId="9" fontId="7" fillId="5" borderId="43" xfId="1" applyFont="1" applyFill="1" applyBorder="1" applyAlignment="1">
      <alignment horizontal="center" vertical="center" wrapText="1"/>
    </xf>
    <xf numFmtId="165" fontId="7" fillId="5" borderId="44" xfId="0" applyNumberFormat="1" applyFont="1" applyFill="1" applyBorder="1" applyAlignment="1">
      <alignment horizontal="center" vertical="center" wrapText="1"/>
    </xf>
    <xf numFmtId="166" fontId="7" fillId="5" borderId="38" xfId="0" applyNumberFormat="1" applyFont="1" applyFill="1" applyBorder="1" applyAlignment="1">
      <alignment horizontal="center" vertical="center" wrapText="1"/>
    </xf>
    <xf numFmtId="166" fontId="7" fillId="5" borderId="39" xfId="0" applyNumberFormat="1" applyFont="1" applyFill="1" applyBorder="1" applyAlignment="1">
      <alignment horizontal="center" vertical="center" wrapText="1"/>
    </xf>
    <xf numFmtId="166" fontId="7" fillId="5" borderId="45" xfId="0" applyNumberFormat="1" applyFont="1" applyFill="1" applyBorder="1" applyAlignment="1">
      <alignment horizontal="center" vertical="center" wrapText="1"/>
    </xf>
    <xf numFmtId="166" fontId="7" fillId="5" borderId="41" xfId="0" applyNumberFormat="1" applyFont="1" applyFill="1" applyBorder="1" applyAlignment="1">
      <alignment horizontal="center" vertical="center" wrapText="1"/>
    </xf>
    <xf numFmtId="166" fontId="7" fillId="5" borderId="46" xfId="0" applyNumberFormat="1" applyFont="1" applyFill="1" applyBorder="1" applyAlignment="1">
      <alignment horizontal="center" vertical="center" wrapText="1"/>
    </xf>
    <xf numFmtId="166" fontId="7" fillId="5" borderId="40" xfId="0" applyNumberFormat="1" applyFont="1" applyFill="1" applyBorder="1" applyAlignment="1">
      <alignment horizontal="center" vertical="center" wrapText="1"/>
    </xf>
    <xf numFmtId="166" fontId="7" fillId="5" borderId="44" xfId="0" applyNumberFormat="1" applyFont="1" applyFill="1" applyBorder="1" applyAlignment="1">
      <alignment horizontal="center" vertical="center" wrapText="1"/>
    </xf>
    <xf numFmtId="9" fontId="7" fillId="5" borderId="41" xfId="1" applyFont="1" applyFill="1" applyBorder="1" applyAlignment="1">
      <alignment horizontal="center" vertical="center" wrapText="1"/>
    </xf>
    <xf numFmtId="166" fontId="7" fillId="5" borderId="37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8" fillId="0" borderId="0" xfId="0" applyFont="1" applyFill="1" applyAlignment="1">
      <alignment vertical="center" wrapText="1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2" fontId="7" fillId="5" borderId="38" xfId="0" applyNumberFormat="1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right" wrapText="1"/>
    </xf>
    <xf numFmtId="0" fontId="8" fillId="0" borderId="0" xfId="0" applyFont="1" applyFill="1" applyAlignment="1">
      <alignment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clune@smcm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T27"/>
  <sheetViews>
    <sheetView topLeftCell="X1" workbookViewId="0">
      <pane ySplit="1" topLeftCell="A2" activePane="bottomLeft" state="frozen"/>
      <selection pane="bottomLeft" activeCell="AG28" sqref="AG28"/>
    </sheetView>
  </sheetViews>
  <sheetFormatPr defaultColWidth="17.109375" defaultRowHeight="12.75" customHeight="1" x14ac:dyDescent="0.25"/>
  <cols>
    <col min="5" max="5" width="17.109375" style="196"/>
  </cols>
  <sheetData>
    <row r="1" spans="1:150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4" t="s">
        <v>287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</row>
    <row r="2" spans="1:150" ht="12.75" hidden="1" customHeight="1" x14ac:dyDescent="0.25">
      <c r="A2" s="2">
        <v>41673.525844907403</v>
      </c>
      <c r="B2" s="3" t="s">
        <v>155</v>
      </c>
      <c r="C2" s="3" t="s">
        <v>156</v>
      </c>
      <c r="D2" s="3" t="s">
        <v>157</v>
      </c>
      <c r="E2" s="195" t="s">
        <v>158</v>
      </c>
      <c r="F2" s="3" t="s">
        <v>153</v>
      </c>
      <c r="G2" s="3" t="s">
        <v>154</v>
      </c>
      <c r="H2" s="3">
        <v>2649</v>
      </c>
      <c r="I2" s="3">
        <v>1527</v>
      </c>
      <c r="J2" s="3">
        <v>188</v>
      </c>
      <c r="K2" s="3">
        <v>280</v>
      </c>
      <c r="L2" s="3">
        <v>1</v>
      </c>
      <c r="M2" s="3">
        <v>396</v>
      </c>
      <c r="N2" s="3">
        <v>171</v>
      </c>
      <c r="O2" s="3">
        <v>99</v>
      </c>
      <c r="P2" s="3">
        <v>0.31</v>
      </c>
      <c r="Q2" s="3">
        <v>0.83</v>
      </c>
      <c r="R2" s="3">
        <v>25.3</v>
      </c>
      <c r="S2" s="3">
        <v>23</v>
      </c>
      <c r="T2" s="3">
        <v>28</v>
      </c>
      <c r="U2" s="3"/>
      <c r="V2" s="3"/>
      <c r="W2" s="3"/>
      <c r="X2" s="3">
        <v>585.70000000000005</v>
      </c>
      <c r="Y2" s="3">
        <v>530</v>
      </c>
      <c r="Z2" s="3">
        <v>640</v>
      </c>
      <c r="AA2" s="3">
        <v>574.29999999999995</v>
      </c>
      <c r="AB2" s="3">
        <v>490</v>
      </c>
      <c r="AC2" s="3">
        <v>640</v>
      </c>
      <c r="AD2" s="3">
        <v>8</v>
      </c>
      <c r="AE2" s="3">
        <v>18</v>
      </c>
      <c r="AF2" s="3">
        <v>11</v>
      </c>
      <c r="AG2" s="3">
        <v>344</v>
      </c>
      <c r="AH2" s="3">
        <v>23</v>
      </c>
      <c r="AI2" s="3">
        <v>0</v>
      </c>
      <c r="AJ2" s="3">
        <v>12</v>
      </c>
      <c r="AK2" s="3">
        <v>53</v>
      </c>
      <c r="AL2" s="3">
        <v>0</v>
      </c>
      <c r="AM2" s="3">
        <v>1815</v>
      </c>
      <c r="AN2" s="3">
        <v>131</v>
      </c>
      <c r="AO2" s="3">
        <v>1073</v>
      </c>
      <c r="AP2" s="3">
        <v>873</v>
      </c>
      <c r="AQ2" s="3">
        <v>173</v>
      </c>
      <c r="AR2" s="3">
        <v>55</v>
      </c>
      <c r="AS2" s="3">
        <v>38</v>
      </c>
      <c r="AT2" s="3">
        <v>1219</v>
      </c>
      <c r="AU2" s="3">
        <v>108</v>
      </c>
      <c r="AV2" s="3">
        <v>0</v>
      </c>
      <c r="AW2" s="3">
        <v>49</v>
      </c>
      <c r="AX2" s="3">
        <v>198</v>
      </c>
      <c r="AY2" s="3">
        <v>6</v>
      </c>
      <c r="AZ2" s="3">
        <v>0.12</v>
      </c>
      <c r="BA2" s="3">
        <v>0.88</v>
      </c>
      <c r="BB2" s="3">
        <v>0.04</v>
      </c>
      <c r="BC2" s="3">
        <v>0.51</v>
      </c>
      <c r="BD2" s="3">
        <v>0</v>
      </c>
      <c r="BE2" s="3">
        <v>1859</v>
      </c>
      <c r="BF2" s="3">
        <v>134</v>
      </c>
      <c r="BG2" s="3">
        <v>0</v>
      </c>
      <c r="BH2" s="3">
        <v>343</v>
      </c>
      <c r="BI2" s="3">
        <v>0</v>
      </c>
      <c r="BJ2" s="3">
        <v>184</v>
      </c>
      <c r="BK2" s="3">
        <v>159</v>
      </c>
      <c r="BL2" s="3">
        <v>10</v>
      </c>
      <c r="BM2" s="3">
        <v>7</v>
      </c>
      <c r="BN2" s="3">
        <v>5</v>
      </c>
      <c r="BO2" s="3">
        <v>268</v>
      </c>
      <c r="BP2" s="3">
        <v>18</v>
      </c>
      <c r="BQ2" s="3">
        <v>0</v>
      </c>
      <c r="BR2" s="3">
        <v>7</v>
      </c>
      <c r="BS2" s="3">
        <v>20</v>
      </c>
      <c r="BT2" s="3">
        <v>8</v>
      </c>
      <c r="BU2" s="3">
        <v>68</v>
      </c>
      <c r="BV2" s="3">
        <v>8</v>
      </c>
      <c r="BW2" s="3">
        <v>102</v>
      </c>
      <c r="BX2" s="3">
        <v>6</v>
      </c>
      <c r="BY2" s="3">
        <v>103</v>
      </c>
      <c r="BZ2" s="3">
        <v>25</v>
      </c>
      <c r="CA2" s="3">
        <v>358</v>
      </c>
      <c r="CB2" s="3">
        <v>180</v>
      </c>
      <c r="CC2" s="3">
        <v>37</v>
      </c>
      <c r="CD2" s="3">
        <v>10</v>
      </c>
      <c r="CE2" s="3">
        <v>0.87</v>
      </c>
      <c r="CF2" s="3">
        <v>77726</v>
      </c>
      <c r="CG2" s="3">
        <v>63095</v>
      </c>
      <c r="CH2" s="3">
        <v>53461</v>
      </c>
      <c r="CI2" s="3">
        <v>38382</v>
      </c>
      <c r="CJ2" s="3">
        <v>61469</v>
      </c>
      <c r="CK2" s="3">
        <v>114885</v>
      </c>
      <c r="CL2" s="3">
        <v>97192</v>
      </c>
      <c r="CM2" s="3">
        <v>85478</v>
      </c>
      <c r="CN2" s="3">
        <v>67212</v>
      </c>
      <c r="CO2" s="3">
        <v>95201</v>
      </c>
      <c r="CP2" s="3">
        <v>11236222</v>
      </c>
      <c r="CQ2" s="3">
        <v>11720</v>
      </c>
      <c r="CR2" s="3">
        <v>11720</v>
      </c>
      <c r="CS2" s="3">
        <v>864</v>
      </c>
      <c r="CT2" s="3">
        <v>864</v>
      </c>
      <c r="CU2" s="3">
        <v>3540</v>
      </c>
      <c r="CV2" s="3">
        <v>3942</v>
      </c>
      <c r="CW2" s="3">
        <v>3201630</v>
      </c>
      <c r="CX2" s="3">
        <v>2640960</v>
      </c>
      <c r="CY2" s="3">
        <v>4253068</v>
      </c>
      <c r="CZ2" s="3">
        <v>701775</v>
      </c>
      <c r="DA2" s="3">
        <v>6872759</v>
      </c>
      <c r="DB2" s="3">
        <v>958172</v>
      </c>
      <c r="DC2" s="3">
        <v>162226</v>
      </c>
      <c r="DD2" s="3"/>
      <c r="DE2" s="3"/>
      <c r="DF2" s="3"/>
      <c r="DG2" s="3"/>
      <c r="DH2" s="3"/>
      <c r="DI2" s="3">
        <v>1432910</v>
      </c>
      <c r="DJ2" s="3">
        <v>334265</v>
      </c>
      <c r="DK2" s="3">
        <v>2300852</v>
      </c>
      <c r="DL2" s="3"/>
      <c r="DM2" s="3"/>
      <c r="DN2" s="3">
        <v>368002</v>
      </c>
      <c r="DO2" s="3"/>
      <c r="DP2" s="3"/>
      <c r="DQ2" s="3">
        <v>1794</v>
      </c>
      <c r="DR2" s="3">
        <v>1133</v>
      </c>
      <c r="DS2" s="3">
        <v>1075</v>
      </c>
      <c r="DT2" s="3">
        <v>906</v>
      </c>
      <c r="DU2" s="3">
        <v>414</v>
      </c>
      <c r="DV2" s="3">
        <v>527</v>
      </c>
      <c r="DW2" s="3">
        <v>0.81</v>
      </c>
      <c r="DX2" s="3">
        <v>16276</v>
      </c>
      <c r="DY2" s="3">
        <v>9767</v>
      </c>
      <c r="DZ2" s="3">
        <v>8640</v>
      </c>
      <c r="EA2" s="3">
        <v>8682</v>
      </c>
      <c r="EB2" s="3">
        <v>52</v>
      </c>
      <c r="EC2" s="3">
        <v>23</v>
      </c>
      <c r="ED2" s="3">
        <v>19</v>
      </c>
      <c r="EE2" s="3">
        <v>21</v>
      </c>
      <c r="EF2" s="3">
        <v>3</v>
      </c>
      <c r="EG2" s="3">
        <v>7</v>
      </c>
      <c r="EH2" s="3">
        <v>0.54</v>
      </c>
      <c r="EI2" s="3">
        <v>11664</v>
      </c>
      <c r="EJ2" s="3">
        <v>5463</v>
      </c>
      <c r="EK2" s="3">
        <v>7832</v>
      </c>
      <c r="EL2" s="3">
        <v>7953</v>
      </c>
      <c r="EM2" s="3">
        <v>328</v>
      </c>
      <c r="EN2" s="3">
        <v>3756</v>
      </c>
      <c r="EO2" s="3"/>
      <c r="EP2" s="3"/>
      <c r="EQ2" s="3">
        <v>4</v>
      </c>
      <c r="ER2" s="3">
        <v>1900</v>
      </c>
      <c r="ES2" s="3"/>
      <c r="ET2" s="3"/>
    </row>
    <row r="3" spans="1:150" ht="12.75" hidden="1" customHeight="1" x14ac:dyDescent="0.25">
      <c r="A3" s="2">
        <v>41689.475405092599</v>
      </c>
      <c r="B3" s="3" t="s">
        <v>159</v>
      </c>
      <c r="C3" s="3" t="s">
        <v>160</v>
      </c>
      <c r="D3" s="3" t="s">
        <v>161</v>
      </c>
      <c r="E3" s="195" t="s">
        <v>162</v>
      </c>
      <c r="F3" s="3" t="s">
        <v>153</v>
      </c>
      <c r="G3" s="3" t="s">
        <v>154</v>
      </c>
      <c r="H3" s="3">
        <v>1746</v>
      </c>
      <c r="I3" s="3">
        <v>1647</v>
      </c>
      <c r="J3" s="3">
        <v>297</v>
      </c>
      <c r="K3" s="3">
        <v>379</v>
      </c>
      <c r="L3" s="3">
        <v>8</v>
      </c>
      <c r="M3" s="3">
        <v>603</v>
      </c>
      <c r="N3" s="3">
        <v>592</v>
      </c>
      <c r="O3" s="3">
        <v>354</v>
      </c>
      <c r="P3" s="3"/>
      <c r="Q3" s="3"/>
      <c r="R3" s="3">
        <v>21.69</v>
      </c>
      <c r="S3" s="3">
        <v>19</v>
      </c>
      <c r="T3" s="3">
        <v>24</v>
      </c>
      <c r="U3" s="3">
        <v>507.46</v>
      </c>
      <c r="V3" s="3">
        <v>460</v>
      </c>
      <c r="W3" s="3">
        <v>550</v>
      </c>
      <c r="X3" s="3">
        <v>490</v>
      </c>
      <c r="Y3" s="3">
        <v>440</v>
      </c>
      <c r="Z3" s="3">
        <v>530</v>
      </c>
      <c r="AA3" s="3"/>
      <c r="AB3" s="3"/>
      <c r="AC3" s="3"/>
      <c r="AD3" s="3">
        <v>1</v>
      </c>
      <c r="AE3" s="3">
        <v>19</v>
      </c>
      <c r="AF3" s="3">
        <v>76</v>
      </c>
      <c r="AG3" s="3">
        <v>561</v>
      </c>
      <c r="AH3" s="3">
        <v>4</v>
      </c>
      <c r="AI3" s="3">
        <v>1</v>
      </c>
      <c r="AJ3" s="3">
        <v>15</v>
      </c>
      <c r="AK3" s="3">
        <v>2</v>
      </c>
      <c r="AL3" s="3">
        <v>5</v>
      </c>
      <c r="AM3" s="3">
        <v>3289</v>
      </c>
      <c r="AN3" s="3">
        <v>701</v>
      </c>
      <c r="AO3" s="3">
        <v>2287</v>
      </c>
      <c r="AP3" s="3">
        <v>1703</v>
      </c>
      <c r="AQ3" s="3">
        <v>13</v>
      </c>
      <c r="AR3" s="3">
        <v>105</v>
      </c>
      <c r="AS3" s="3">
        <v>317</v>
      </c>
      <c r="AT3" s="3">
        <v>3313</v>
      </c>
      <c r="AU3" s="3">
        <v>22</v>
      </c>
      <c r="AV3" s="3">
        <v>6</v>
      </c>
      <c r="AW3" s="3">
        <v>79</v>
      </c>
      <c r="AX3" s="3">
        <v>10</v>
      </c>
      <c r="AY3" s="3">
        <v>125</v>
      </c>
      <c r="AZ3" s="3">
        <v>0.37</v>
      </c>
      <c r="BA3" s="3">
        <v>0.63</v>
      </c>
      <c r="BB3" s="3">
        <v>0.18</v>
      </c>
      <c r="BC3" s="3">
        <v>0.31</v>
      </c>
      <c r="BD3" s="3">
        <v>231</v>
      </c>
      <c r="BE3" s="3">
        <v>3654</v>
      </c>
      <c r="BF3" s="3">
        <v>216</v>
      </c>
      <c r="BG3" s="3"/>
      <c r="BH3" s="3">
        <v>696</v>
      </c>
      <c r="BI3" s="3">
        <v>56</v>
      </c>
      <c r="BJ3" s="3">
        <v>428</v>
      </c>
      <c r="BK3" s="3">
        <v>268</v>
      </c>
      <c r="BL3" s="3">
        <v>5</v>
      </c>
      <c r="BM3" s="3">
        <v>17</v>
      </c>
      <c r="BN3" s="3">
        <v>37</v>
      </c>
      <c r="BO3" s="3">
        <v>563</v>
      </c>
      <c r="BP3" s="3">
        <v>4</v>
      </c>
      <c r="BQ3" s="3">
        <v>1</v>
      </c>
      <c r="BR3" s="3">
        <v>11</v>
      </c>
      <c r="BS3" s="3">
        <v>3</v>
      </c>
      <c r="BT3" s="3">
        <v>55</v>
      </c>
      <c r="BU3" s="3">
        <v>68</v>
      </c>
      <c r="BV3" s="3">
        <v>123</v>
      </c>
      <c r="BW3" s="3">
        <v>87</v>
      </c>
      <c r="BX3" s="3">
        <v>0</v>
      </c>
      <c r="BY3" s="3">
        <v>172</v>
      </c>
      <c r="BZ3" s="3">
        <v>41</v>
      </c>
      <c r="CA3" s="3">
        <v>691</v>
      </c>
      <c r="CB3" s="3">
        <v>124</v>
      </c>
      <c r="CC3" s="3">
        <v>109</v>
      </c>
      <c r="CD3" s="3">
        <v>29</v>
      </c>
      <c r="CE3" s="3">
        <v>0.68</v>
      </c>
      <c r="CF3" s="3">
        <v>71100</v>
      </c>
      <c r="CG3" s="3">
        <v>61400</v>
      </c>
      <c r="CH3" s="3">
        <v>54400</v>
      </c>
      <c r="CI3" s="3"/>
      <c r="CJ3" s="3">
        <v>59000</v>
      </c>
      <c r="CK3" s="3">
        <v>89400</v>
      </c>
      <c r="CL3" s="3">
        <v>76300</v>
      </c>
      <c r="CM3" s="3">
        <v>66800</v>
      </c>
      <c r="CN3" s="3"/>
      <c r="CO3" s="3">
        <v>73100</v>
      </c>
      <c r="CP3" s="3">
        <v>23253916</v>
      </c>
      <c r="CQ3" s="3">
        <v>4354</v>
      </c>
      <c r="CR3" s="3">
        <v>12988</v>
      </c>
      <c r="CS3" s="3">
        <v>1902</v>
      </c>
      <c r="CT3" s="3">
        <v>2852</v>
      </c>
      <c r="CU3" s="3">
        <v>4840</v>
      </c>
      <c r="CV3" s="3">
        <v>4340</v>
      </c>
      <c r="CW3" s="3">
        <v>5554691</v>
      </c>
      <c r="CX3" s="3">
        <v>1974974</v>
      </c>
      <c r="CY3" s="3">
        <v>190778</v>
      </c>
      <c r="CZ3" s="3">
        <v>0</v>
      </c>
      <c r="DA3" s="3">
        <v>6887436</v>
      </c>
      <c r="DB3" s="3">
        <v>176210</v>
      </c>
      <c r="DC3" s="3">
        <v>0</v>
      </c>
      <c r="DD3" s="3">
        <v>0</v>
      </c>
      <c r="DE3" s="3">
        <v>0</v>
      </c>
      <c r="DF3" s="3">
        <v>0</v>
      </c>
      <c r="DG3" s="3">
        <v>0</v>
      </c>
      <c r="DH3" s="3">
        <v>2370157</v>
      </c>
      <c r="DI3" s="3">
        <v>3044932</v>
      </c>
      <c r="DJ3" s="3">
        <v>424841</v>
      </c>
      <c r="DK3" s="3">
        <v>11043455</v>
      </c>
      <c r="DL3" s="3">
        <v>0</v>
      </c>
      <c r="DM3" s="3">
        <v>0</v>
      </c>
      <c r="DN3" s="3">
        <v>4367811</v>
      </c>
      <c r="DO3" s="3">
        <v>1402467</v>
      </c>
      <c r="DP3" s="3">
        <v>1169172</v>
      </c>
      <c r="DQ3" s="3">
        <v>3511</v>
      </c>
      <c r="DR3" s="3">
        <v>2036</v>
      </c>
      <c r="DS3" s="3">
        <v>1446</v>
      </c>
      <c r="DT3" s="3">
        <v>1601</v>
      </c>
      <c r="DU3" s="3">
        <v>639</v>
      </c>
      <c r="DV3" s="3">
        <v>400</v>
      </c>
      <c r="DW3" s="3">
        <v>0.73499999999999999</v>
      </c>
      <c r="DX3" s="3">
        <v>11777</v>
      </c>
      <c r="DY3" s="3">
        <v>4826</v>
      </c>
      <c r="DZ3" s="3">
        <v>3966</v>
      </c>
      <c r="EA3" s="3">
        <v>3954</v>
      </c>
      <c r="EB3" s="3">
        <v>513</v>
      </c>
      <c r="EC3" s="3">
        <v>194</v>
      </c>
      <c r="ED3" s="3">
        <v>110</v>
      </c>
      <c r="EE3" s="3">
        <v>110</v>
      </c>
      <c r="EF3" s="3">
        <v>27</v>
      </c>
      <c r="EG3" s="3">
        <v>27</v>
      </c>
      <c r="EH3" s="3">
        <v>0.629</v>
      </c>
      <c r="EI3" s="3">
        <v>10787</v>
      </c>
      <c r="EJ3" s="3">
        <v>2681</v>
      </c>
      <c r="EK3" s="3">
        <v>3980</v>
      </c>
      <c r="EL3" s="3">
        <v>3968</v>
      </c>
      <c r="EM3" s="3">
        <v>847</v>
      </c>
      <c r="EN3" s="3">
        <v>10147</v>
      </c>
      <c r="EO3" s="3">
        <v>207</v>
      </c>
      <c r="EP3" s="3">
        <v>5624</v>
      </c>
      <c r="EQ3" s="3">
        <v>66</v>
      </c>
      <c r="ER3" s="3">
        <v>5805</v>
      </c>
      <c r="ES3" s="3">
        <v>2</v>
      </c>
      <c r="ET3" s="3">
        <v>2477</v>
      </c>
    </row>
    <row r="4" spans="1:150" ht="12.75" hidden="1" customHeight="1" x14ac:dyDescent="0.25">
      <c r="A4" s="2">
        <v>41688.476863425902</v>
      </c>
      <c r="B4" s="3" t="s">
        <v>163</v>
      </c>
      <c r="C4" s="3" t="s">
        <v>164</v>
      </c>
      <c r="D4" s="3" t="s">
        <v>165</v>
      </c>
      <c r="E4" s="195" t="s">
        <v>166</v>
      </c>
      <c r="F4" s="3" t="s">
        <v>153</v>
      </c>
      <c r="G4" s="3" t="s">
        <v>154</v>
      </c>
      <c r="H4" s="3">
        <v>4462</v>
      </c>
      <c r="I4" s="3">
        <v>3221</v>
      </c>
      <c r="J4" s="3">
        <v>542</v>
      </c>
      <c r="K4" s="3">
        <v>783</v>
      </c>
      <c r="L4" s="3">
        <v>4</v>
      </c>
      <c r="M4" s="3">
        <v>432</v>
      </c>
      <c r="N4" s="3">
        <v>253</v>
      </c>
      <c r="O4" s="3">
        <v>150</v>
      </c>
      <c r="P4" s="3">
        <v>0.46700000000000003</v>
      </c>
      <c r="Q4" s="3">
        <v>0.95499999999999996</v>
      </c>
      <c r="R4" s="3">
        <v>27.2</v>
      </c>
      <c r="S4" s="3">
        <v>25</v>
      </c>
      <c r="T4" s="3">
        <v>30</v>
      </c>
      <c r="U4" s="3">
        <v>611.79999999999995</v>
      </c>
      <c r="V4" s="3">
        <v>540</v>
      </c>
      <c r="W4" s="3">
        <v>680</v>
      </c>
      <c r="X4" s="3">
        <v>597.9</v>
      </c>
      <c r="Y4" s="3">
        <v>540</v>
      </c>
      <c r="Z4" s="3">
        <v>680</v>
      </c>
      <c r="AA4" s="3"/>
      <c r="AB4" s="3"/>
      <c r="AC4" s="3"/>
      <c r="AD4" s="3">
        <v>57</v>
      </c>
      <c r="AE4" s="3">
        <v>43</v>
      </c>
      <c r="AF4" s="3">
        <v>29</v>
      </c>
      <c r="AG4" s="3">
        <v>1130</v>
      </c>
      <c r="AH4" s="3">
        <v>2</v>
      </c>
      <c r="AI4" s="3">
        <v>2</v>
      </c>
      <c r="AJ4" s="3">
        <v>24</v>
      </c>
      <c r="AK4" s="3">
        <v>27</v>
      </c>
      <c r="AL4" s="3">
        <v>15</v>
      </c>
      <c r="AM4" s="3">
        <v>5375</v>
      </c>
      <c r="AN4" s="3">
        <v>523</v>
      </c>
      <c r="AO4" s="3">
        <v>3511</v>
      </c>
      <c r="AP4" s="3">
        <v>2387</v>
      </c>
      <c r="AQ4" s="3">
        <v>375</v>
      </c>
      <c r="AR4" s="3">
        <v>172</v>
      </c>
      <c r="AS4" s="3">
        <v>181</v>
      </c>
      <c r="AT4" s="3">
        <v>4805</v>
      </c>
      <c r="AU4" s="3">
        <v>12</v>
      </c>
      <c r="AV4" s="3">
        <v>4</v>
      </c>
      <c r="AW4" s="3">
        <v>97</v>
      </c>
      <c r="AX4" s="3">
        <v>125</v>
      </c>
      <c r="AY4" s="3">
        <v>127</v>
      </c>
      <c r="AZ4" s="3">
        <v>0.17</v>
      </c>
      <c r="BA4" s="3">
        <v>0.83</v>
      </c>
      <c r="BB4" s="3">
        <v>0.02</v>
      </c>
      <c r="BC4" s="3">
        <v>0.42</v>
      </c>
      <c r="BD4" s="3">
        <v>251</v>
      </c>
      <c r="BE4" s="3">
        <v>5349</v>
      </c>
      <c r="BF4" s="3">
        <v>329</v>
      </c>
      <c r="BG4" s="3">
        <v>0</v>
      </c>
      <c r="BH4" s="3">
        <v>1188</v>
      </c>
      <c r="BI4" s="3">
        <v>208</v>
      </c>
      <c r="BJ4" s="3">
        <v>707</v>
      </c>
      <c r="BK4" s="3">
        <v>481</v>
      </c>
      <c r="BL4" s="3">
        <v>79</v>
      </c>
      <c r="BM4" s="3">
        <v>23</v>
      </c>
      <c r="BN4" s="3">
        <v>54</v>
      </c>
      <c r="BO4" s="3">
        <v>941</v>
      </c>
      <c r="BP4" s="3">
        <v>11</v>
      </c>
      <c r="BQ4" s="3">
        <v>0</v>
      </c>
      <c r="BR4" s="3">
        <v>32</v>
      </c>
      <c r="BS4" s="3">
        <v>1</v>
      </c>
      <c r="BT4" s="3">
        <v>47</v>
      </c>
      <c r="BU4" s="3">
        <v>322</v>
      </c>
      <c r="BV4" s="3">
        <v>0</v>
      </c>
      <c r="BW4" s="3">
        <v>209</v>
      </c>
      <c r="BX4" s="3">
        <v>12</v>
      </c>
      <c r="BY4" s="3">
        <v>432</v>
      </c>
      <c r="BZ4" s="3">
        <v>86</v>
      </c>
      <c r="CA4" s="3">
        <v>1402</v>
      </c>
      <c r="CB4" s="3">
        <v>754</v>
      </c>
      <c r="CC4" s="3">
        <v>226</v>
      </c>
      <c r="CD4" s="3">
        <v>25</v>
      </c>
      <c r="CE4" s="3">
        <v>0.87</v>
      </c>
      <c r="CF4" s="3">
        <v>72127</v>
      </c>
      <c r="CG4" s="3">
        <v>59453</v>
      </c>
      <c r="CH4" s="3">
        <v>50593</v>
      </c>
      <c r="CI4" s="3">
        <v>42616</v>
      </c>
      <c r="CJ4" s="3">
        <v>63538</v>
      </c>
      <c r="CK4" s="3">
        <v>97047</v>
      </c>
      <c r="CL4" s="3">
        <v>78050</v>
      </c>
      <c r="CM4" s="3">
        <v>67002</v>
      </c>
      <c r="CN4" s="3">
        <v>58324</v>
      </c>
      <c r="CO4" s="3">
        <v>85102</v>
      </c>
      <c r="CP4" s="3">
        <v>28237444</v>
      </c>
      <c r="CQ4" s="3">
        <v>7096</v>
      </c>
      <c r="CR4" s="3">
        <v>12968</v>
      </c>
      <c r="CS4" s="3">
        <v>272</v>
      </c>
      <c r="CT4" s="3">
        <v>272</v>
      </c>
      <c r="CU4" s="3">
        <v>4950</v>
      </c>
      <c r="CV4" s="3">
        <v>2450</v>
      </c>
      <c r="CW4" s="3">
        <v>4908848</v>
      </c>
      <c r="CX4" s="3">
        <v>1856179</v>
      </c>
      <c r="CY4" s="3">
        <v>9394938</v>
      </c>
      <c r="CZ4" s="3">
        <v>817771</v>
      </c>
      <c r="DA4" s="3">
        <v>13059723</v>
      </c>
      <c r="DB4" s="3">
        <v>851810</v>
      </c>
      <c r="DC4" s="3">
        <v>26233</v>
      </c>
      <c r="DD4" s="3">
        <v>246952</v>
      </c>
      <c r="DE4" s="3">
        <v>525399</v>
      </c>
      <c r="DF4" s="3">
        <v>411020</v>
      </c>
      <c r="DG4" s="3">
        <v>292464</v>
      </c>
      <c r="DH4" s="3">
        <v>1203154</v>
      </c>
      <c r="DI4" s="3">
        <v>11507896</v>
      </c>
      <c r="DJ4" s="3">
        <v>926034</v>
      </c>
      <c r="DK4" s="3">
        <v>13105872</v>
      </c>
      <c r="DL4" s="3">
        <v>0</v>
      </c>
      <c r="DM4" s="3">
        <v>1828644</v>
      </c>
      <c r="DN4" s="3">
        <v>1298997</v>
      </c>
      <c r="DO4" s="3">
        <v>912342</v>
      </c>
      <c r="DP4" s="3">
        <v>984933</v>
      </c>
      <c r="DQ4" s="3">
        <v>5437</v>
      </c>
      <c r="DR4" s="3">
        <v>2857</v>
      </c>
      <c r="DS4" s="3">
        <v>2647</v>
      </c>
      <c r="DT4" s="3">
        <v>2302</v>
      </c>
      <c r="DU4" s="3">
        <v>2223</v>
      </c>
      <c r="DV4" s="3">
        <v>978</v>
      </c>
      <c r="DW4" s="3">
        <v>0.82</v>
      </c>
      <c r="DX4" s="3">
        <v>10707</v>
      </c>
      <c r="DY4" s="3">
        <v>6520</v>
      </c>
      <c r="DZ4" s="3">
        <v>4543</v>
      </c>
      <c r="EA4" s="3">
        <v>4182</v>
      </c>
      <c r="EB4" s="3">
        <v>113</v>
      </c>
      <c r="EC4" s="3">
        <v>40</v>
      </c>
      <c r="ED4" s="3">
        <v>29</v>
      </c>
      <c r="EE4" s="3">
        <v>35</v>
      </c>
      <c r="EF4" s="3">
        <v>14</v>
      </c>
      <c r="EG4" s="3">
        <v>4</v>
      </c>
      <c r="EH4" s="3">
        <v>0.55700000000000005</v>
      </c>
      <c r="EI4" s="3">
        <v>6525</v>
      </c>
      <c r="EJ4" s="3">
        <v>3820</v>
      </c>
      <c r="EK4" s="3">
        <v>3616</v>
      </c>
      <c r="EL4" s="3">
        <v>3412</v>
      </c>
      <c r="EM4" s="3">
        <v>1929</v>
      </c>
      <c r="EN4" s="3">
        <v>5334</v>
      </c>
      <c r="EO4" s="3">
        <v>279</v>
      </c>
      <c r="EP4" s="3">
        <v>4818</v>
      </c>
      <c r="EQ4" s="3">
        <v>14</v>
      </c>
      <c r="ER4" s="3">
        <v>1971</v>
      </c>
      <c r="ES4" s="3">
        <v>2</v>
      </c>
      <c r="ET4" s="3">
        <v>9253</v>
      </c>
    </row>
    <row r="5" spans="1:150" ht="12.75" hidden="1" customHeight="1" x14ac:dyDescent="0.25">
      <c r="A5" s="2">
        <v>41691.515011574098</v>
      </c>
      <c r="B5" s="3" t="s">
        <v>167</v>
      </c>
      <c r="C5" s="3" t="s">
        <v>168</v>
      </c>
      <c r="D5" s="3" t="s">
        <v>169</v>
      </c>
      <c r="E5" s="195">
        <v>4358658095</v>
      </c>
      <c r="F5" s="3" t="s">
        <v>153</v>
      </c>
      <c r="G5" s="3" t="s">
        <v>154</v>
      </c>
      <c r="H5" s="3">
        <v>8318</v>
      </c>
      <c r="I5" s="3">
        <v>4749</v>
      </c>
      <c r="J5" s="3">
        <v>418</v>
      </c>
      <c r="K5" s="3">
        <v>793</v>
      </c>
      <c r="L5" s="3">
        <v>61</v>
      </c>
      <c r="M5" s="3">
        <v>784</v>
      </c>
      <c r="N5" s="3">
        <v>613</v>
      </c>
      <c r="O5" s="3">
        <v>330</v>
      </c>
      <c r="P5" s="3">
        <v>0.18</v>
      </c>
      <c r="Q5" s="3">
        <v>0.8</v>
      </c>
      <c r="R5" s="3">
        <v>23</v>
      </c>
      <c r="S5" s="3">
        <v>20</v>
      </c>
      <c r="T5" s="3">
        <v>26</v>
      </c>
      <c r="U5" s="3">
        <v>520</v>
      </c>
      <c r="V5" s="3">
        <v>470</v>
      </c>
      <c r="W5" s="3">
        <v>570</v>
      </c>
      <c r="X5" s="3">
        <v>515</v>
      </c>
      <c r="Y5" s="3">
        <v>460</v>
      </c>
      <c r="Z5" s="3">
        <v>580</v>
      </c>
      <c r="AA5" s="3">
        <v>496</v>
      </c>
      <c r="AB5" s="3">
        <v>440</v>
      </c>
      <c r="AC5" s="3">
        <v>550</v>
      </c>
      <c r="AD5" s="3">
        <v>69</v>
      </c>
      <c r="AE5" s="3">
        <v>23</v>
      </c>
      <c r="AF5" s="3">
        <v>10</v>
      </c>
      <c r="AG5" s="3">
        <v>1005</v>
      </c>
      <c r="AH5" s="3">
        <v>18</v>
      </c>
      <c r="AI5" s="3">
        <v>12</v>
      </c>
      <c r="AJ5" s="3">
        <v>9</v>
      </c>
      <c r="AK5" s="3">
        <v>37</v>
      </c>
      <c r="AL5" s="3">
        <v>89</v>
      </c>
      <c r="AM5" s="3">
        <v>5254</v>
      </c>
      <c r="AN5" s="3">
        <v>1763</v>
      </c>
      <c r="AO5" s="3">
        <v>3852</v>
      </c>
      <c r="AP5" s="3">
        <v>3165</v>
      </c>
      <c r="AQ5" s="3">
        <v>385</v>
      </c>
      <c r="AR5" s="3">
        <v>293</v>
      </c>
      <c r="AS5" s="3">
        <v>75</v>
      </c>
      <c r="AT5" s="3">
        <v>5708</v>
      </c>
      <c r="AU5" s="3">
        <v>111</v>
      </c>
      <c r="AV5" s="3">
        <v>71</v>
      </c>
      <c r="AW5" s="3">
        <v>56</v>
      </c>
      <c r="AX5" s="3">
        <v>82</v>
      </c>
      <c r="AY5" s="3">
        <v>236</v>
      </c>
      <c r="AZ5" s="3">
        <v>0.18</v>
      </c>
      <c r="BA5" s="3">
        <v>0.8</v>
      </c>
      <c r="BB5" s="3">
        <v>0.21</v>
      </c>
      <c r="BC5" s="3">
        <v>0.1</v>
      </c>
      <c r="BD5" s="3">
        <v>728</v>
      </c>
      <c r="BE5" s="3">
        <v>6169</v>
      </c>
      <c r="BF5" s="3">
        <v>301</v>
      </c>
      <c r="BG5" s="3">
        <v>440</v>
      </c>
      <c r="BH5" s="3">
        <v>930</v>
      </c>
      <c r="BI5" s="3">
        <v>315</v>
      </c>
      <c r="BJ5" s="3">
        <v>508</v>
      </c>
      <c r="BK5" s="3">
        <v>422</v>
      </c>
      <c r="BL5" s="3">
        <v>19</v>
      </c>
      <c r="BM5" s="3">
        <v>31</v>
      </c>
      <c r="BN5" s="3">
        <v>18</v>
      </c>
      <c r="BO5" s="3">
        <v>807</v>
      </c>
      <c r="BP5" s="3">
        <v>14</v>
      </c>
      <c r="BQ5" s="3">
        <v>14</v>
      </c>
      <c r="BR5" s="3">
        <v>7</v>
      </c>
      <c r="BS5" s="3">
        <v>1</v>
      </c>
      <c r="BT5" s="3">
        <v>19</v>
      </c>
      <c r="BU5" s="3">
        <v>111</v>
      </c>
      <c r="BV5" s="3">
        <v>24</v>
      </c>
      <c r="BW5" s="3">
        <v>126</v>
      </c>
      <c r="BX5" s="3">
        <v>13</v>
      </c>
      <c r="BY5" s="3">
        <v>208</v>
      </c>
      <c r="BZ5" s="3">
        <v>58</v>
      </c>
      <c r="CA5" s="3">
        <v>843</v>
      </c>
      <c r="CB5" s="3">
        <v>185</v>
      </c>
      <c r="CC5" s="3">
        <v>107</v>
      </c>
      <c r="CD5" s="3">
        <v>54</v>
      </c>
      <c r="CE5" s="3">
        <v>0.64700000000000002</v>
      </c>
      <c r="CF5" s="3">
        <v>79395</v>
      </c>
      <c r="CG5" s="3">
        <v>63905</v>
      </c>
      <c r="CH5" s="3">
        <v>52265</v>
      </c>
      <c r="CI5" s="3"/>
      <c r="CJ5" s="3">
        <v>59868</v>
      </c>
      <c r="CK5" s="3">
        <v>110216</v>
      </c>
      <c r="CL5" s="3">
        <v>91248</v>
      </c>
      <c r="CM5" s="3">
        <v>75044</v>
      </c>
      <c r="CN5" s="3"/>
      <c r="CO5" s="3">
        <v>85205</v>
      </c>
      <c r="CP5" s="3">
        <v>21019215</v>
      </c>
      <c r="CQ5" s="3">
        <v>5208</v>
      </c>
      <c r="CR5" s="3">
        <v>17186</v>
      </c>
      <c r="CS5" s="3">
        <v>716</v>
      </c>
      <c r="CT5" s="3">
        <v>716</v>
      </c>
      <c r="CU5" s="3">
        <v>3078</v>
      </c>
      <c r="CV5" s="3">
        <v>3680</v>
      </c>
      <c r="CW5" s="3">
        <v>13090758</v>
      </c>
      <c r="CX5" s="3">
        <v>99957</v>
      </c>
      <c r="CY5" s="3">
        <v>30600</v>
      </c>
      <c r="CZ5" s="3">
        <v>85967</v>
      </c>
      <c r="DA5" s="3">
        <v>9970745</v>
      </c>
      <c r="DB5" s="3">
        <v>284348</v>
      </c>
      <c r="DC5" s="3">
        <v>83434</v>
      </c>
      <c r="DD5" s="3"/>
      <c r="DE5" s="3"/>
      <c r="DF5" s="3"/>
      <c r="DG5" s="3"/>
      <c r="DH5" s="3">
        <v>376850</v>
      </c>
      <c r="DI5" s="3">
        <v>7591737</v>
      </c>
      <c r="DJ5" s="3">
        <v>842566</v>
      </c>
      <c r="DK5" s="3">
        <v>9329586</v>
      </c>
      <c r="DL5" s="3"/>
      <c r="DM5" s="3"/>
      <c r="DN5" s="3">
        <v>957274</v>
      </c>
      <c r="DO5" s="3">
        <v>899949</v>
      </c>
      <c r="DP5" s="3">
        <v>2764630</v>
      </c>
      <c r="DQ5" s="3">
        <v>5103</v>
      </c>
      <c r="DR5" s="3">
        <v>3385</v>
      </c>
      <c r="DS5" s="3">
        <v>3369</v>
      </c>
      <c r="DT5" s="3">
        <v>2077</v>
      </c>
      <c r="DU5" s="3">
        <v>528</v>
      </c>
      <c r="DV5" s="3">
        <v>98</v>
      </c>
      <c r="DW5" s="3">
        <v>0.54979999999999996</v>
      </c>
      <c r="DX5" s="3">
        <v>7871</v>
      </c>
      <c r="DY5" s="3">
        <v>5904</v>
      </c>
      <c r="DZ5" s="3">
        <v>3908</v>
      </c>
      <c r="EA5" s="3">
        <v>3938</v>
      </c>
      <c r="EB5" s="3">
        <v>664</v>
      </c>
      <c r="EC5" s="3">
        <v>396</v>
      </c>
      <c r="ED5" s="3">
        <v>391</v>
      </c>
      <c r="EE5" s="3">
        <v>239</v>
      </c>
      <c r="EF5" s="3">
        <v>0</v>
      </c>
      <c r="EG5" s="3">
        <v>3</v>
      </c>
      <c r="EH5" s="3">
        <v>0.4128</v>
      </c>
      <c r="EI5" s="3">
        <v>5037</v>
      </c>
      <c r="EJ5" s="3">
        <v>3304</v>
      </c>
      <c r="EK5" s="3">
        <v>3520</v>
      </c>
      <c r="EL5" s="3">
        <v>3517</v>
      </c>
      <c r="EM5" s="3">
        <v>749</v>
      </c>
      <c r="EN5" s="3">
        <v>4065</v>
      </c>
      <c r="EO5" s="3">
        <v>275</v>
      </c>
      <c r="EP5" s="3">
        <v>9074</v>
      </c>
      <c r="EQ5" s="3">
        <v>16</v>
      </c>
      <c r="ER5" s="3">
        <v>2016</v>
      </c>
      <c r="ES5" s="3">
        <v>5</v>
      </c>
      <c r="ET5" s="3">
        <v>4407</v>
      </c>
    </row>
    <row r="6" spans="1:150" ht="12.75" hidden="1" customHeight="1" x14ac:dyDescent="0.25">
      <c r="A6" s="2">
        <v>41695.539305555598</v>
      </c>
      <c r="B6" s="3" t="s">
        <v>170</v>
      </c>
      <c r="C6" s="3" t="s">
        <v>539</v>
      </c>
      <c r="D6" s="3" t="s">
        <v>540</v>
      </c>
      <c r="E6" s="195">
        <v>2408954274</v>
      </c>
      <c r="F6" s="3" t="s">
        <v>153</v>
      </c>
      <c r="G6" s="3" t="s">
        <v>171</v>
      </c>
      <c r="H6" s="3">
        <v>2321</v>
      </c>
      <c r="I6" s="3">
        <v>1704</v>
      </c>
      <c r="J6" s="3">
        <v>157</v>
      </c>
      <c r="K6" s="3">
        <v>226</v>
      </c>
      <c r="L6" s="3">
        <v>0</v>
      </c>
      <c r="M6" s="3">
        <v>199</v>
      </c>
      <c r="N6" s="3">
        <v>143</v>
      </c>
      <c r="O6" s="3">
        <v>95</v>
      </c>
      <c r="P6" s="3">
        <v>0.28000000000000003</v>
      </c>
      <c r="Q6" s="3">
        <v>0.5</v>
      </c>
      <c r="R6" s="3"/>
      <c r="S6" s="3">
        <v>23</v>
      </c>
      <c r="T6" s="3">
        <v>28</v>
      </c>
      <c r="U6" s="3"/>
      <c r="V6" s="3">
        <v>540</v>
      </c>
      <c r="W6" s="3">
        <v>670</v>
      </c>
      <c r="X6" s="3"/>
      <c r="Y6" s="3">
        <v>630</v>
      </c>
      <c r="Z6" s="3">
        <v>640</v>
      </c>
      <c r="AA6" s="3"/>
      <c r="AB6" s="3">
        <v>530</v>
      </c>
      <c r="AC6" s="3">
        <v>650</v>
      </c>
      <c r="AD6" s="3">
        <v>1</v>
      </c>
      <c r="AE6" s="3">
        <v>33</v>
      </c>
      <c r="AF6" s="3">
        <v>37</v>
      </c>
      <c r="AG6" s="3">
        <v>267</v>
      </c>
      <c r="AH6" s="3">
        <v>1</v>
      </c>
      <c r="AI6" s="3">
        <v>0</v>
      </c>
      <c r="AJ6" s="3">
        <v>15</v>
      </c>
      <c r="AK6" s="3">
        <v>14</v>
      </c>
      <c r="AL6" s="3">
        <v>15</v>
      </c>
      <c r="AM6" s="3">
        <v>1762</v>
      </c>
      <c r="AN6" s="3">
        <v>57</v>
      </c>
      <c r="AO6" s="3">
        <v>1075</v>
      </c>
      <c r="AP6" s="3">
        <v>744</v>
      </c>
      <c r="AQ6" s="3">
        <v>33</v>
      </c>
      <c r="AR6" s="3">
        <v>117</v>
      </c>
      <c r="AS6" s="3">
        <v>144</v>
      </c>
      <c r="AT6" s="3">
        <v>1351</v>
      </c>
      <c r="AU6" s="3">
        <v>3</v>
      </c>
      <c r="AV6" s="3">
        <v>0</v>
      </c>
      <c r="AW6" s="3">
        <v>48</v>
      </c>
      <c r="AX6" s="3">
        <v>75</v>
      </c>
      <c r="AY6" s="3">
        <v>48</v>
      </c>
      <c r="AZ6" s="3">
        <v>0.1</v>
      </c>
      <c r="BA6" s="3">
        <v>0.9</v>
      </c>
      <c r="BB6" s="3">
        <v>0.02</v>
      </c>
      <c r="BC6" s="3">
        <v>0.87</v>
      </c>
      <c r="BD6" s="3">
        <v>39</v>
      </c>
      <c r="BE6" s="3">
        <v>1762</v>
      </c>
      <c r="BF6" s="3"/>
      <c r="BG6" s="3">
        <v>0</v>
      </c>
      <c r="BH6" s="3">
        <v>450</v>
      </c>
      <c r="BI6" s="3">
        <v>28</v>
      </c>
      <c r="BJ6" s="3">
        <v>264</v>
      </c>
      <c r="BK6" s="3">
        <v>186</v>
      </c>
      <c r="BL6" s="3">
        <v>10</v>
      </c>
      <c r="BM6" s="3">
        <v>19</v>
      </c>
      <c r="BN6" s="3">
        <v>26</v>
      </c>
      <c r="BO6" s="3">
        <v>364</v>
      </c>
      <c r="BP6" s="3">
        <v>0</v>
      </c>
      <c r="BQ6" s="3">
        <v>0</v>
      </c>
      <c r="BR6" s="3">
        <v>8</v>
      </c>
      <c r="BS6" s="3">
        <v>15</v>
      </c>
      <c r="BT6" s="3">
        <v>8</v>
      </c>
      <c r="BU6" s="3">
        <v>101</v>
      </c>
      <c r="BV6" s="3">
        <v>0</v>
      </c>
      <c r="BW6" s="3">
        <v>113</v>
      </c>
      <c r="BX6" s="3">
        <v>6</v>
      </c>
      <c r="BY6" s="3">
        <v>181</v>
      </c>
      <c r="BZ6" s="3">
        <v>35</v>
      </c>
      <c r="CA6" s="3">
        <v>464</v>
      </c>
      <c r="CB6" s="3">
        <v>331</v>
      </c>
      <c r="CC6" s="3"/>
      <c r="CD6" s="3">
        <v>37</v>
      </c>
      <c r="CE6" s="3">
        <v>0.9</v>
      </c>
      <c r="CF6" s="3">
        <v>88200</v>
      </c>
      <c r="CG6" s="3">
        <v>65800</v>
      </c>
      <c r="CH6" s="3">
        <v>56300</v>
      </c>
      <c r="CI6" s="3"/>
      <c r="CJ6" s="3">
        <v>64600</v>
      </c>
      <c r="CK6" s="3">
        <v>112200</v>
      </c>
      <c r="CL6" s="3">
        <v>83900</v>
      </c>
      <c r="CM6" s="3">
        <v>73300</v>
      </c>
      <c r="CN6" s="3"/>
      <c r="CO6" s="3">
        <v>82100</v>
      </c>
      <c r="CP6" s="3"/>
      <c r="CQ6" s="3">
        <v>12245</v>
      </c>
      <c r="CR6" s="3">
        <v>26045</v>
      </c>
      <c r="CS6" s="3">
        <v>2619</v>
      </c>
      <c r="CT6" s="3">
        <v>2619</v>
      </c>
      <c r="CU6" s="3">
        <v>6575</v>
      </c>
      <c r="CV6" s="3">
        <v>5060</v>
      </c>
      <c r="CW6" s="3">
        <v>1212350</v>
      </c>
      <c r="CX6" s="3">
        <v>1510256</v>
      </c>
      <c r="CY6" s="3">
        <v>4564748</v>
      </c>
      <c r="CZ6" s="3">
        <v>352404</v>
      </c>
      <c r="DA6" s="3">
        <v>4061694</v>
      </c>
      <c r="DB6" s="3">
        <v>101054</v>
      </c>
      <c r="DC6" s="3">
        <v>0</v>
      </c>
      <c r="DD6" s="3">
        <v>2784062</v>
      </c>
      <c r="DE6" s="3">
        <v>149864</v>
      </c>
      <c r="DF6" s="3">
        <v>0</v>
      </c>
      <c r="DG6" s="3">
        <v>0</v>
      </c>
      <c r="DH6" s="3">
        <v>185385</v>
      </c>
      <c r="DI6" s="3">
        <v>1479691</v>
      </c>
      <c r="DJ6" s="3">
        <v>204995</v>
      </c>
      <c r="DK6" s="3">
        <v>1609330</v>
      </c>
      <c r="DL6" s="3">
        <v>0</v>
      </c>
      <c r="DM6" s="3">
        <v>0</v>
      </c>
      <c r="DN6" s="3">
        <v>2043327</v>
      </c>
      <c r="DO6" s="3">
        <v>391857</v>
      </c>
      <c r="DP6" s="3">
        <v>0</v>
      </c>
      <c r="DQ6" s="3">
        <v>1824</v>
      </c>
      <c r="DR6" s="3">
        <v>787</v>
      </c>
      <c r="DS6" s="3">
        <v>636</v>
      </c>
      <c r="DT6" s="3">
        <v>596</v>
      </c>
      <c r="DU6" s="3">
        <v>395</v>
      </c>
      <c r="DV6" s="3">
        <v>41</v>
      </c>
      <c r="DW6" s="3">
        <v>0.65</v>
      </c>
      <c r="DX6" s="3">
        <v>13100</v>
      </c>
      <c r="DY6" s="3">
        <v>11288</v>
      </c>
      <c r="DZ6" s="3">
        <v>4196</v>
      </c>
      <c r="EA6" s="3">
        <v>4276</v>
      </c>
      <c r="EB6" s="3">
        <v>39</v>
      </c>
      <c r="EC6" s="3">
        <v>7</v>
      </c>
      <c r="ED6" s="3">
        <v>4</v>
      </c>
      <c r="EE6" s="3">
        <v>6</v>
      </c>
      <c r="EF6" s="3">
        <v>1</v>
      </c>
      <c r="EG6" s="3">
        <v>10</v>
      </c>
      <c r="EH6" s="3">
        <v>0.37</v>
      </c>
      <c r="EI6" s="3">
        <v>5294</v>
      </c>
      <c r="EJ6" s="3">
        <v>3739</v>
      </c>
      <c r="EK6" s="3">
        <v>3683</v>
      </c>
      <c r="EL6" s="3">
        <v>3683</v>
      </c>
      <c r="EM6" s="3">
        <v>364</v>
      </c>
      <c r="EN6" s="3">
        <v>4057</v>
      </c>
      <c r="EO6" s="3">
        <v>0</v>
      </c>
      <c r="EP6" s="3">
        <v>0</v>
      </c>
      <c r="EQ6" s="3">
        <v>2</v>
      </c>
      <c r="ER6" s="3">
        <v>1440</v>
      </c>
      <c r="ES6" s="3">
        <v>0</v>
      </c>
      <c r="ET6" s="3">
        <v>0</v>
      </c>
    </row>
    <row r="7" spans="1:150" ht="12.75" hidden="1" customHeight="1" x14ac:dyDescent="0.25">
      <c r="A7" s="2">
        <v>41701.4000115741</v>
      </c>
      <c r="B7" s="3" t="s">
        <v>172</v>
      </c>
      <c r="C7" s="3" t="s">
        <v>173</v>
      </c>
      <c r="D7" s="3" t="s">
        <v>174</v>
      </c>
      <c r="E7" s="195" t="s">
        <v>175</v>
      </c>
      <c r="F7" s="3" t="s">
        <v>153</v>
      </c>
      <c r="G7" s="3" t="s">
        <v>154</v>
      </c>
      <c r="H7" s="3">
        <v>3173</v>
      </c>
      <c r="I7" s="3">
        <v>2181</v>
      </c>
      <c r="J7" s="3">
        <v>237</v>
      </c>
      <c r="K7" s="3">
        <v>357</v>
      </c>
      <c r="L7" s="3">
        <v>2</v>
      </c>
      <c r="M7" s="3">
        <v>683</v>
      </c>
      <c r="N7" s="3">
        <v>563</v>
      </c>
      <c r="O7" s="3">
        <v>378</v>
      </c>
      <c r="P7" s="3">
        <v>0.21</v>
      </c>
      <c r="Q7" s="3">
        <v>0.95</v>
      </c>
      <c r="R7" s="3">
        <v>25</v>
      </c>
      <c r="S7" s="3">
        <v>24</v>
      </c>
      <c r="T7" s="3">
        <v>27</v>
      </c>
      <c r="U7" s="3">
        <v>610</v>
      </c>
      <c r="V7" s="3">
        <v>560</v>
      </c>
      <c r="W7" s="3">
        <v>660</v>
      </c>
      <c r="X7" s="3">
        <v>592</v>
      </c>
      <c r="Y7" s="3">
        <v>540</v>
      </c>
      <c r="Z7" s="3">
        <v>630</v>
      </c>
      <c r="AA7" s="3">
        <v>579</v>
      </c>
      <c r="AB7" s="3">
        <v>530</v>
      </c>
      <c r="AC7" s="3">
        <v>630</v>
      </c>
      <c r="AD7" s="3">
        <v>2</v>
      </c>
      <c r="AE7" s="3">
        <v>21</v>
      </c>
      <c r="AF7" s="3">
        <v>18</v>
      </c>
      <c r="AG7" s="3">
        <v>485</v>
      </c>
      <c r="AH7" s="3">
        <v>0</v>
      </c>
      <c r="AI7" s="3">
        <v>0</v>
      </c>
      <c r="AJ7" s="3">
        <v>7</v>
      </c>
      <c r="AK7" s="3">
        <v>25</v>
      </c>
      <c r="AL7" s="3">
        <v>33</v>
      </c>
      <c r="AM7" s="3">
        <v>3129</v>
      </c>
      <c r="AN7" s="3">
        <v>607</v>
      </c>
      <c r="AO7" s="3">
        <v>2143</v>
      </c>
      <c r="AP7" s="3">
        <v>1593</v>
      </c>
      <c r="AQ7" s="3">
        <v>32</v>
      </c>
      <c r="AR7" s="3">
        <v>145</v>
      </c>
      <c r="AS7" s="3">
        <v>114</v>
      </c>
      <c r="AT7" s="3">
        <v>3112</v>
      </c>
      <c r="AU7" s="3">
        <v>21</v>
      </c>
      <c r="AV7" s="3">
        <v>3</v>
      </c>
      <c r="AW7" s="3">
        <v>51</v>
      </c>
      <c r="AX7" s="3">
        <v>112</v>
      </c>
      <c r="AY7" s="3">
        <v>146</v>
      </c>
      <c r="AZ7" s="3">
        <v>0.12</v>
      </c>
      <c r="BA7" s="3">
        <v>0.88</v>
      </c>
      <c r="BB7" s="3">
        <v>0.15</v>
      </c>
      <c r="BC7" s="3">
        <v>0.4</v>
      </c>
      <c r="BD7" s="3">
        <v>48</v>
      </c>
      <c r="BE7" s="3">
        <v>3331</v>
      </c>
      <c r="BF7" s="3">
        <v>238</v>
      </c>
      <c r="BG7" s="3">
        <v>0</v>
      </c>
      <c r="BH7" s="3">
        <v>713</v>
      </c>
      <c r="BI7" s="3">
        <v>10</v>
      </c>
      <c r="BJ7" s="3">
        <v>428</v>
      </c>
      <c r="BK7" s="3">
        <v>285</v>
      </c>
      <c r="BL7" s="3">
        <v>6</v>
      </c>
      <c r="BM7" s="3">
        <v>28</v>
      </c>
      <c r="BN7" s="3">
        <v>13</v>
      </c>
      <c r="BO7" s="3">
        <v>638</v>
      </c>
      <c r="BP7" s="3">
        <v>0</v>
      </c>
      <c r="BQ7" s="3">
        <v>0</v>
      </c>
      <c r="BR7" s="3">
        <v>5</v>
      </c>
      <c r="BS7" s="3">
        <v>12</v>
      </c>
      <c r="BT7" s="3">
        <v>15</v>
      </c>
      <c r="BU7" s="3">
        <v>167</v>
      </c>
      <c r="BV7" s="3">
        <v>44</v>
      </c>
      <c r="BW7" s="3">
        <v>193</v>
      </c>
      <c r="BX7" s="3">
        <v>0</v>
      </c>
      <c r="BY7" s="3">
        <v>189</v>
      </c>
      <c r="BZ7" s="3">
        <v>77</v>
      </c>
      <c r="CA7" s="3">
        <v>567</v>
      </c>
      <c r="CB7" s="3">
        <v>180</v>
      </c>
      <c r="CC7" s="3">
        <v>107</v>
      </c>
      <c r="CD7" s="3">
        <v>26</v>
      </c>
      <c r="CE7" s="3">
        <v>0.8</v>
      </c>
      <c r="CF7" s="3">
        <v>83306</v>
      </c>
      <c r="CG7" s="3">
        <v>67849</v>
      </c>
      <c r="CH7" s="3">
        <v>61634</v>
      </c>
      <c r="CI7" s="3">
        <v>56000</v>
      </c>
      <c r="CJ7" s="3">
        <v>66680</v>
      </c>
      <c r="CK7" s="3">
        <v>107355.28</v>
      </c>
      <c r="CL7" s="3">
        <v>88465.279999999999</v>
      </c>
      <c r="CM7" s="3">
        <v>80995.38</v>
      </c>
      <c r="CN7" s="3">
        <v>73786</v>
      </c>
      <c r="CO7" s="3">
        <v>88188.690499999997</v>
      </c>
      <c r="CP7" s="3">
        <v>28619515</v>
      </c>
      <c r="CQ7" s="3">
        <v>3666</v>
      </c>
      <c r="CR7" s="3">
        <v>17488</v>
      </c>
      <c r="CS7" s="3">
        <v>2575</v>
      </c>
      <c r="CT7" s="3">
        <v>2575</v>
      </c>
      <c r="CU7" s="3">
        <v>4522</v>
      </c>
      <c r="CV7" s="3">
        <v>3334</v>
      </c>
      <c r="CW7" s="3">
        <v>4758287</v>
      </c>
      <c r="CX7" s="3">
        <v>3328422</v>
      </c>
      <c r="CY7" s="3">
        <v>2906773</v>
      </c>
      <c r="CZ7" s="3">
        <v>19860</v>
      </c>
      <c r="DA7" s="3">
        <v>8154274</v>
      </c>
      <c r="DB7" s="3">
        <v>116408</v>
      </c>
      <c r="DC7" s="3">
        <v>0</v>
      </c>
      <c r="DD7" s="3">
        <v>345573</v>
      </c>
      <c r="DE7" s="3">
        <v>0</v>
      </c>
      <c r="DF7" s="3">
        <v>558993</v>
      </c>
      <c r="DG7" s="3">
        <v>8402</v>
      </c>
      <c r="DH7" s="3">
        <v>186089</v>
      </c>
      <c r="DI7" s="3">
        <v>438041</v>
      </c>
      <c r="DJ7" s="3">
        <v>2950</v>
      </c>
      <c r="DK7" s="3">
        <v>2860626</v>
      </c>
      <c r="DL7" s="3">
        <v>0</v>
      </c>
      <c r="DM7" s="3">
        <v>0</v>
      </c>
      <c r="DN7" s="3">
        <v>908236</v>
      </c>
      <c r="DO7" s="3">
        <v>0</v>
      </c>
      <c r="DP7" s="3">
        <v>1030357</v>
      </c>
      <c r="DQ7" s="3">
        <v>2396</v>
      </c>
      <c r="DR7" s="3">
        <v>1674</v>
      </c>
      <c r="DS7" s="3">
        <v>1533</v>
      </c>
      <c r="DT7" s="3">
        <v>1238</v>
      </c>
      <c r="DU7" s="3">
        <v>199</v>
      </c>
      <c r="DV7" s="3">
        <v>496</v>
      </c>
      <c r="DW7" s="3">
        <v>0.77</v>
      </c>
      <c r="DX7" s="3">
        <v>11861</v>
      </c>
      <c r="DY7" s="3">
        <v>6747</v>
      </c>
      <c r="DZ7" s="3">
        <v>4517</v>
      </c>
      <c r="EA7" s="3">
        <v>4473</v>
      </c>
      <c r="EB7" s="3">
        <v>323</v>
      </c>
      <c r="EC7" s="3">
        <v>151</v>
      </c>
      <c r="ED7" s="3">
        <v>138</v>
      </c>
      <c r="EE7" s="3">
        <v>96</v>
      </c>
      <c r="EF7" s="3">
        <v>2</v>
      </c>
      <c r="EG7" s="3">
        <v>21</v>
      </c>
      <c r="EH7" s="3">
        <v>0.53</v>
      </c>
      <c r="EI7" s="3">
        <v>7303</v>
      </c>
      <c r="EJ7" s="3">
        <v>3215</v>
      </c>
      <c r="EK7" s="3">
        <v>3840</v>
      </c>
      <c r="EL7" s="3">
        <v>3805</v>
      </c>
      <c r="EM7" s="3">
        <v>173</v>
      </c>
      <c r="EN7" s="3">
        <v>3035</v>
      </c>
      <c r="EO7" s="3">
        <v>74</v>
      </c>
      <c r="EP7" s="3">
        <v>12123</v>
      </c>
      <c r="EQ7" s="3">
        <v>6</v>
      </c>
      <c r="ER7" s="3">
        <v>880</v>
      </c>
      <c r="ES7" s="3">
        <v>1</v>
      </c>
      <c r="ET7" s="3">
        <v>2000</v>
      </c>
    </row>
    <row r="8" spans="1:150" ht="12.75" hidden="1" customHeight="1" x14ac:dyDescent="0.25">
      <c r="A8" s="2">
        <v>41702.561435185198</v>
      </c>
      <c r="B8" s="3" t="s">
        <v>176</v>
      </c>
      <c r="C8" s="3" t="s">
        <v>177</v>
      </c>
      <c r="D8" s="3" t="s">
        <v>178</v>
      </c>
      <c r="E8" s="195" t="s">
        <v>179</v>
      </c>
      <c r="F8" s="3" t="s">
        <v>153</v>
      </c>
      <c r="G8" s="3" t="s">
        <v>171</v>
      </c>
      <c r="H8" s="3">
        <v>1583</v>
      </c>
      <c r="I8" s="3">
        <v>1537</v>
      </c>
      <c r="J8" s="3">
        <v>221</v>
      </c>
      <c r="K8" s="3">
        <v>276</v>
      </c>
      <c r="L8" s="3">
        <v>12</v>
      </c>
      <c r="M8" s="3">
        <v>1287</v>
      </c>
      <c r="N8" s="3">
        <v>1232</v>
      </c>
      <c r="O8" s="3">
        <v>758</v>
      </c>
      <c r="P8" s="3">
        <v>0.1</v>
      </c>
      <c r="Q8" s="3">
        <v>0.17</v>
      </c>
      <c r="R8" s="3">
        <v>23</v>
      </c>
      <c r="S8" s="3">
        <v>20</v>
      </c>
      <c r="T8" s="3">
        <v>27</v>
      </c>
      <c r="U8" s="3">
        <v>566</v>
      </c>
      <c r="V8" s="3">
        <v>500</v>
      </c>
      <c r="W8" s="3">
        <v>630</v>
      </c>
      <c r="X8" s="3">
        <v>512</v>
      </c>
      <c r="Y8" s="3">
        <v>450</v>
      </c>
      <c r="Z8" s="3">
        <v>580</v>
      </c>
      <c r="AA8" s="3">
        <v>529</v>
      </c>
      <c r="AB8" s="3">
        <v>460</v>
      </c>
      <c r="AC8" s="3">
        <v>590</v>
      </c>
      <c r="AD8" s="3">
        <v>3</v>
      </c>
      <c r="AE8" s="3">
        <v>43</v>
      </c>
      <c r="AF8" s="3">
        <v>15</v>
      </c>
      <c r="AG8" s="3">
        <v>342</v>
      </c>
      <c r="AH8" s="3">
        <v>6</v>
      </c>
      <c r="AI8" s="3">
        <v>1</v>
      </c>
      <c r="AJ8" s="3">
        <v>13</v>
      </c>
      <c r="AK8" s="3">
        <v>40</v>
      </c>
      <c r="AL8" s="3">
        <v>46</v>
      </c>
      <c r="AM8" s="3">
        <v>3766</v>
      </c>
      <c r="AN8" s="3">
        <v>321</v>
      </c>
      <c r="AO8" s="3">
        <v>2186</v>
      </c>
      <c r="AP8" s="3">
        <v>1901</v>
      </c>
      <c r="AQ8" s="3">
        <v>18</v>
      </c>
      <c r="AR8" s="3">
        <v>290</v>
      </c>
      <c r="AS8" s="3">
        <v>212</v>
      </c>
      <c r="AT8" s="3">
        <v>2698</v>
      </c>
      <c r="AU8" s="3">
        <v>86</v>
      </c>
      <c r="AV8" s="3">
        <v>14</v>
      </c>
      <c r="AW8" s="3">
        <v>91</v>
      </c>
      <c r="AX8" s="3">
        <v>295</v>
      </c>
      <c r="AY8" s="3">
        <v>383</v>
      </c>
      <c r="AZ8" s="3">
        <v>0.24</v>
      </c>
      <c r="BA8" s="3">
        <v>0.76</v>
      </c>
      <c r="BB8" s="3">
        <v>0.34</v>
      </c>
      <c r="BC8" s="3">
        <v>0.2</v>
      </c>
      <c r="BD8" s="3">
        <v>311</v>
      </c>
      <c r="BE8" s="3">
        <v>3873</v>
      </c>
      <c r="BF8" s="3">
        <v>172</v>
      </c>
      <c r="BG8" s="3">
        <v>0</v>
      </c>
      <c r="BH8" s="3">
        <v>1215</v>
      </c>
      <c r="BI8" s="3">
        <v>109</v>
      </c>
      <c r="BJ8" s="3">
        <v>682</v>
      </c>
      <c r="BK8" s="3">
        <v>533</v>
      </c>
      <c r="BL8" s="3">
        <v>13</v>
      </c>
      <c r="BM8" s="3">
        <v>67</v>
      </c>
      <c r="BN8" s="3">
        <v>65</v>
      </c>
      <c r="BO8" s="3">
        <v>810</v>
      </c>
      <c r="BP8" s="3">
        <v>32</v>
      </c>
      <c r="BQ8" s="3">
        <v>5</v>
      </c>
      <c r="BR8" s="3">
        <v>34</v>
      </c>
      <c r="BS8" s="3">
        <v>65</v>
      </c>
      <c r="BT8" s="3">
        <v>124</v>
      </c>
      <c r="BU8" s="3">
        <v>0</v>
      </c>
      <c r="BV8" s="3">
        <v>1021</v>
      </c>
      <c r="BW8" s="3">
        <v>194</v>
      </c>
      <c r="BX8" s="3">
        <v>0</v>
      </c>
      <c r="BY8" s="3">
        <v>0</v>
      </c>
      <c r="BZ8" s="3">
        <v>0</v>
      </c>
      <c r="CA8" s="3">
        <v>677</v>
      </c>
      <c r="CB8" s="3">
        <v>288</v>
      </c>
      <c r="CC8" s="3">
        <v>71</v>
      </c>
      <c r="CD8" s="3">
        <v>26</v>
      </c>
      <c r="CE8" s="3">
        <v>0.74</v>
      </c>
      <c r="CF8" s="3">
        <v>74292</v>
      </c>
      <c r="CG8" s="3">
        <v>66992</v>
      </c>
      <c r="CH8" s="3">
        <v>60609</v>
      </c>
      <c r="CI8" s="3"/>
      <c r="CJ8" s="3">
        <v>69115</v>
      </c>
      <c r="CK8" s="3">
        <v>97361</v>
      </c>
      <c r="CL8" s="3">
        <v>87508</v>
      </c>
      <c r="CM8" s="3">
        <v>80078</v>
      </c>
      <c r="CN8" s="3"/>
      <c r="CO8" s="3">
        <v>90673</v>
      </c>
      <c r="CP8" s="3">
        <v>8108064</v>
      </c>
      <c r="CQ8" s="3">
        <v>7833</v>
      </c>
      <c r="CR8" s="3">
        <v>19920</v>
      </c>
      <c r="CS8" s="3">
        <v>741</v>
      </c>
      <c r="CT8" s="3">
        <v>741</v>
      </c>
      <c r="CU8" s="3">
        <v>6318</v>
      </c>
      <c r="CV8" s="3">
        <v>3174</v>
      </c>
      <c r="CW8" s="3">
        <v>8254288</v>
      </c>
      <c r="CX8" s="3">
        <v>8730091</v>
      </c>
      <c r="CY8" s="3">
        <v>1162188</v>
      </c>
      <c r="CZ8" s="3">
        <v>215779</v>
      </c>
      <c r="DA8" s="3">
        <v>15546990</v>
      </c>
      <c r="DB8" s="3">
        <v>336214</v>
      </c>
      <c r="DC8" s="3">
        <v>696923</v>
      </c>
      <c r="DD8" s="3">
        <v>3117013</v>
      </c>
      <c r="DE8" s="3">
        <v>3505680</v>
      </c>
      <c r="DF8" s="3">
        <v>152856</v>
      </c>
      <c r="DG8" s="3">
        <v>0</v>
      </c>
      <c r="DH8" s="3">
        <v>2537</v>
      </c>
      <c r="DI8" s="3">
        <v>93206</v>
      </c>
      <c r="DJ8" s="3">
        <v>70141</v>
      </c>
      <c r="DK8" s="3">
        <v>1370174</v>
      </c>
      <c r="DL8" s="3"/>
      <c r="DM8" s="3">
        <v>0</v>
      </c>
      <c r="DN8" s="3">
        <v>941328</v>
      </c>
      <c r="DO8" s="3">
        <v>1021620</v>
      </c>
      <c r="DP8" s="3">
        <v>39235</v>
      </c>
      <c r="DQ8" s="3">
        <v>3863</v>
      </c>
      <c r="DR8" s="3">
        <v>2512</v>
      </c>
      <c r="DS8" s="3">
        <v>2042</v>
      </c>
      <c r="DT8" s="3">
        <v>2043</v>
      </c>
      <c r="DU8" s="3">
        <v>35</v>
      </c>
      <c r="DV8" s="3">
        <v>228</v>
      </c>
      <c r="DW8" s="3">
        <v>0.63</v>
      </c>
      <c r="DX8" s="3">
        <v>9236</v>
      </c>
      <c r="DY8" s="3">
        <v>9503</v>
      </c>
      <c r="DZ8" s="3">
        <v>4733</v>
      </c>
      <c r="EA8" s="3">
        <v>4236</v>
      </c>
      <c r="EB8" s="3">
        <v>258</v>
      </c>
      <c r="EC8" s="3">
        <v>103</v>
      </c>
      <c r="ED8" s="3">
        <v>75</v>
      </c>
      <c r="EE8" s="3">
        <v>78</v>
      </c>
      <c r="EF8" s="3">
        <v>0</v>
      </c>
      <c r="EG8" s="3">
        <v>1</v>
      </c>
      <c r="EH8" s="3">
        <v>0.41</v>
      </c>
      <c r="EI8" s="3">
        <v>4313</v>
      </c>
      <c r="EJ8" s="3">
        <v>4444</v>
      </c>
      <c r="EK8" s="3">
        <v>4627</v>
      </c>
      <c r="EL8" s="3">
        <v>4141</v>
      </c>
      <c r="EM8" s="3">
        <v>15</v>
      </c>
      <c r="EN8" s="3">
        <v>5403</v>
      </c>
      <c r="EO8" s="3">
        <v>17</v>
      </c>
      <c r="EP8" s="3">
        <v>2249</v>
      </c>
      <c r="EQ8" s="3">
        <v>0</v>
      </c>
      <c r="ER8" s="3">
        <v>0</v>
      </c>
      <c r="ES8" s="3">
        <v>1</v>
      </c>
      <c r="ET8" s="3">
        <v>1000</v>
      </c>
    </row>
    <row r="9" spans="1:150" ht="12.75" hidden="1" customHeight="1" x14ac:dyDescent="0.25">
      <c r="A9" s="2">
        <v>41703.633321759298</v>
      </c>
      <c r="B9" s="3" t="s">
        <v>180</v>
      </c>
      <c r="C9" s="3" t="s">
        <v>181</v>
      </c>
      <c r="D9" s="3" t="s">
        <v>182</v>
      </c>
      <c r="E9" s="195" t="s">
        <v>183</v>
      </c>
      <c r="F9" s="3" t="s">
        <v>153</v>
      </c>
      <c r="G9" s="3" t="s">
        <v>154</v>
      </c>
      <c r="H9" s="3">
        <v>1469</v>
      </c>
      <c r="I9" s="3">
        <v>878</v>
      </c>
      <c r="J9" s="3">
        <v>112</v>
      </c>
      <c r="K9" s="3">
        <v>200</v>
      </c>
      <c r="L9" s="3">
        <v>4</v>
      </c>
      <c r="M9" s="3">
        <v>1386</v>
      </c>
      <c r="N9" s="3">
        <v>902</v>
      </c>
      <c r="O9" s="3">
        <v>620</v>
      </c>
      <c r="P9" s="3">
        <v>0.20799999999999999</v>
      </c>
      <c r="Q9" s="3">
        <v>0.99099999999999999</v>
      </c>
      <c r="R9" s="3">
        <v>23.5</v>
      </c>
      <c r="S9" s="3">
        <v>20</v>
      </c>
      <c r="T9" s="3">
        <v>27</v>
      </c>
      <c r="U9" s="3"/>
      <c r="V9" s="3"/>
      <c r="W9" s="3"/>
      <c r="X9" s="3"/>
      <c r="Y9" s="3"/>
      <c r="Z9" s="3"/>
      <c r="AA9" s="3"/>
      <c r="AB9" s="3"/>
      <c r="AC9" s="3"/>
      <c r="AD9" s="3">
        <v>7</v>
      </c>
      <c r="AE9" s="3">
        <v>32</v>
      </c>
      <c r="AF9" s="3">
        <v>82</v>
      </c>
      <c r="AG9" s="3">
        <v>170</v>
      </c>
      <c r="AH9" s="3">
        <v>0</v>
      </c>
      <c r="AI9" s="3">
        <v>1</v>
      </c>
      <c r="AJ9" s="3">
        <v>11</v>
      </c>
      <c r="AK9" s="3">
        <v>10</v>
      </c>
      <c r="AL9" s="3">
        <v>3</v>
      </c>
      <c r="AM9" s="3">
        <v>1969</v>
      </c>
      <c r="AN9" s="3">
        <v>1070</v>
      </c>
      <c r="AO9" s="3">
        <v>1551</v>
      </c>
      <c r="AP9" s="3">
        <v>1488</v>
      </c>
      <c r="AQ9" s="3">
        <v>105</v>
      </c>
      <c r="AR9" s="3">
        <v>178</v>
      </c>
      <c r="AS9" s="3">
        <v>401</v>
      </c>
      <c r="AT9" s="3">
        <v>2054</v>
      </c>
      <c r="AU9" s="3">
        <v>4</v>
      </c>
      <c r="AV9" s="3">
        <v>3</v>
      </c>
      <c r="AW9" s="3">
        <v>110</v>
      </c>
      <c r="AX9" s="3">
        <v>75</v>
      </c>
      <c r="AY9" s="3">
        <v>109</v>
      </c>
      <c r="AZ9" s="3">
        <v>0.125</v>
      </c>
      <c r="BA9" s="3">
        <v>0.875</v>
      </c>
      <c r="BB9" s="3">
        <v>0.40799999999999997</v>
      </c>
      <c r="BC9" s="3">
        <v>0.29799999999999999</v>
      </c>
      <c r="BD9" s="3">
        <v>2098</v>
      </c>
      <c r="BE9" s="3">
        <v>2326</v>
      </c>
      <c r="BF9" s="3">
        <v>259</v>
      </c>
      <c r="BG9" s="3">
        <v>0</v>
      </c>
      <c r="BH9" s="3">
        <v>741</v>
      </c>
      <c r="BI9" s="3">
        <v>590</v>
      </c>
      <c r="BJ9" s="3">
        <v>404</v>
      </c>
      <c r="BK9" s="3">
        <v>337</v>
      </c>
      <c r="BL9" s="3">
        <v>5</v>
      </c>
      <c r="BM9" s="3">
        <v>24</v>
      </c>
      <c r="BN9" s="3">
        <v>64</v>
      </c>
      <c r="BO9" s="3">
        <v>583</v>
      </c>
      <c r="BP9" s="3">
        <v>3</v>
      </c>
      <c r="BQ9" s="3">
        <v>1</v>
      </c>
      <c r="BR9" s="3">
        <v>18</v>
      </c>
      <c r="BS9" s="3">
        <v>19</v>
      </c>
      <c r="BT9" s="3">
        <v>24</v>
      </c>
      <c r="BU9" s="3">
        <v>136</v>
      </c>
      <c r="BV9" s="3">
        <v>38</v>
      </c>
      <c r="BW9" s="3">
        <v>137</v>
      </c>
      <c r="BX9" s="3">
        <v>2</v>
      </c>
      <c r="BY9" s="3">
        <v>302</v>
      </c>
      <c r="BZ9" s="3">
        <v>11</v>
      </c>
      <c r="CA9" s="3">
        <v>253</v>
      </c>
      <c r="CB9" s="3">
        <v>72</v>
      </c>
      <c r="CC9" s="3">
        <v>27</v>
      </c>
      <c r="CD9" s="3">
        <v>10</v>
      </c>
      <c r="CE9" s="3">
        <v>0.74299999999999999</v>
      </c>
      <c r="CF9" s="3">
        <v>107900</v>
      </c>
      <c r="CG9" s="3">
        <v>66800</v>
      </c>
      <c r="CH9" s="3">
        <v>59300</v>
      </c>
      <c r="CI9" s="3">
        <v>48600</v>
      </c>
      <c r="CJ9" s="3">
        <v>68100</v>
      </c>
      <c r="CK9" s="3">
        <v>140700</v>
      </c>
      <c r="CL9" s="3">
        <v>93400</v>
      </c>
      <c r="CM9" s="3">
        <v>84700</v>
      </c>
      <c r="CN9" s="3">
        <v>72300</v>
      </c>
      <c r="CO9" s="3">
        <v>94900</v>
      </c>
      <c r="CP9" s="3">
        <v>12590200</v>
      </c>
      <c r="CQ9" s="3">
        <v>7176</v>
      </c>
      <c r="CR9" s="3">
        <v>11736</v>
      </c>
      <c r="CS9" s="3">
        <v>1776</v>
      </c>
      <c r="CT9" s="3">
        <v>1776</v>
      </c>
      <c r="CU9" s="3">
        <v>7000</v>
      </c>
      <c r="CV9" s="3">
        <v>3350</v>
      </c>
      <c r="CW9" s="3">
        <v>4446912</v>
      </c>
      <c r="CX9" s="3">
        <v>3135738</v>
      </c>
      <c r="CY9" s="3">
        <v>2399700</v>
      </c>
      <c r="CZ9" s="3">
        <v>299646</v>
      </c>
      <c r="DA9" s="3">
        <v>12258742</v>
      </c>
      <c r="DB9" s="3">
        <v>202651</v>
      </c>
      <c r="DC9" s="3">
        <v>828047</v>
      </c>
      <c r="DD9" s="3">
        <v>1325691</v>
      </c>
      <c r="DE9" s="3">
        <v>1063574</v>
      </c>
      <c r="DF9" s="3">
        <v>408328</v>
      </c>
      <c r="DG9" s="3">
        <v>100747</v>
      </c>
      <c r="DH9" s="3">
        <v>493085</v>
      </c>
      <c r="DI9" s="3">
        <v>698255</v>
      </c>
      <c r="DJ9" s="3">
        <v>368434</v>
      </c>
      <c r="DK9" s="3">
        <v>1384350</v>
      </c>
      <c r="DL9" s="3"/>
      <c r="DM9" s="3">
        <v>351157</v>
      </c>
      <c r="DN9" s="3">
        <v>399761</v>
      </c>
      <c r="DO9" s="3">
        <v>378488</v>
      </c>
      <c r="DP9" s="3">
        <v>303800</v>
      </c>
      <c r="DQ9" s="3">
        <v>1948</v>
      </c>
      <c r="DR9" s="3">
        <v>1374</v>
      </c>
      <c r="DS9" s="3">
        <v>1209</v>
      </c>
      <c r="DT9" s="3">
        <v>1229</v>
      </c>
      <c r="DU9" s="3">
        <v>163</v>
      </c>
      <c r="DV9" s="3">
        <v>103</v>
      </c>
      <c r="DW9" s="3">
        <v>0.66</v>
      </c>
      <c r="DX9" s="3">
        <v>11806</v>
      </c>
      <c r="DY9" s="3">
        <v>8599</v>
      </c>
      <c r="DZ9" s="3">
        <v>4953</v>
      </c>
      <c r="EA9" s="3">
        <v>4272</v>
      </c>
      <c r="EB9" s="3">
        <v>1106</v>
      </c>
      <c r="EC9" s="3">
        <v>491</v>
      </c>
      <c r="ED9" s="3">
        <v>367</v>
      </c>
      <c r="EE9" s="3">
        <v>429</v>
      </c>
      <c r="EF9" s="3">
        <v>13</v>
      </c>
      <c r="EG9" s="3">
        <v>7</v>
      </c>
      <c r="EH9" s="3">
        <v>0.48</v>
      </c>
      <c r="EI9" s="3">
        <v>7039</v>
      </c>
      <c r="EJ9" s="3">
        <v>4403</v>
      </c>
      <c r="EK9" s="3">
        <v>4381</v>
      </c>
      <c r="EL9" s="3">
        <v>4232</v>
      </c>
      <c r="EM9" s="3">
        <v>264</v>
      </c>
      <c r="EN9" s="3">
        <v>5035</v>
      </c>
      <c r="EO9" s="3">
        <v>46</v>
      </c>
      <c r="EP9" s="3">
        <v>6604</v>
      </c>
      <c r="EQ9" s="3">
        <v>99</v>
      </c>
      <c r="ER9" s="3">
        <v>4190</v>
      </c>
      <c r="ES9" s="3">
        <v>0</v>
      </c>
      <c r="ET9" s="3">
        <v>0</v>
      </c>
    </row>
    <row r="10" spans="1:150" ht="12.75" hidden="1" customHeight="1" x14ac:dyDescent="0.25">
      <c r="A10" s="2">
        <v>41709.660937499997</v>
      </c>
      <c r="B10" s="3" t="s">
        <v>186</v>
      </c>
      <c r="C10" s="3" t="s">
        <v>187</v>
      </c>
      <c r="D10" s="3" t="s">
        <v>188</v>
      </c>
      <c r="E10" s="195" t="s">
        <v>189</v>
      </c>
      <c r="F10" s="3" t="s">
        <v>153</v>
      </c>
      <c r="G10" s="3" t="s">
        <v>154</v>
      </c>
      <c r="H10" s="3">
        <v>1376</v>
      </c>
      <c r="I10" s="3">
        <v>834</v>
      </c>
      <c r="J10" s="3">
        <v>88</v>
      </c>
      <c r="K10" s="3">
        <v>134</v>
      </c>
      <c r="L10" s="3">
        <v>0</v>
      </c>
      <c r="M10" s="3">
        <v>187</v>
      </c>
      <c r="N10" s="3">
        <v>62</v>
      </c>
      <c r="O10" s="3">
        <v>31</v>
      </c>
      <c r="P10" s="3">
        <v>0.41</v>
      </c>
      <c r="Q10" s="3">
        <v>0.73</v>
      </c>
      <c r="R10" s="3">
        <v>29</v>
      </c>
      <c r="S10" s="3">
        <v>27</v>
      </c>
      <c r="T10" s="3">
        <v>30</v>
      </c>
      <c r="U10" s="3">
        <v>666</v>
      </c>
      <c r="V10" s="3">
        <v>620</v>
      </c>
      <c r="W10" s="3">
        <v>720</v>
      </c>
      <c r="X10" s="3">
        <v>618</v>
      </c>
      <c r="Y10" s="3">
        <v>570</v>
      </c>
      <c r="Z10" s="3">
        <v>660</v>
      </c>
      <c r="AA10" s="3">
        <v>639</v>
      </c>
      <c r="AB10" s="3">
        <v>590</v>
      </c>
      <c r="AC10" s="3">
        <v>680</v>
      </c>
      <c r="AD10" s="3">
        <v>1</v>
      </c>
      <c r="AE10" s="3">
        <v>36</v>
      </c>
      <c r="AF10" s="3">
        <v>8</v>
      </c>
      <c r="AG10" s="3">
        <v>156</v>
      </c>
      <c r="AH10" s="3">
        <v>0</v>
      </c>
      <c r="AI10" s="3">
        <v>0</v>
      </c>
      <c r="AJ10" s="3">
        <v>7</v>
      </c>
      <c r="AK10" s="3">
        <v>9</v>
      </c>
      <c r="AL10" s="3">
        <v>5</v>
      </c>
      <c r="AM10" s="3">
        <v>793</v>
      </c>
      <c r="AN10" s="3">
        <v>0</v>
      </c>
      <c r="AO10" s="3">
        <v>455</v>
      </c>
      <c r="AP10" s="3">
        <v>338</v>
      </c>
      <c r="AQ10" s="3">
        <v>5</v>
      </c>
      <c r="AR10" s="3">
        <v>114</v>
      </c>
      <c r="AS10" s="3">
        <v>21</v>
      </c>
      <c r="AT10" s="3">
        <v>583</v>
      </c>
      <c r="AU10" s="3">
        <v>1</v>
      </c>
      <c r="AV10" s="3">
        <v>0</v>
      </c>
      <c r="AW10" s="3">
        <v>23</v>
      </c>
      <c r="AX10" s="3">
        <v>30</v>
      </c>
      <c r="AY10" s="3">
        <v>16</v>
      </c>
      <c r="AZ10" s="3">
        <v>0.18</v>
      </c>
      <c r="BA10" s="3">
        <v>0.82</v>
      </c>
      <c r="BB10" s="3">
        <v>0.01</v>
      </c>
      <c r="BC10" s="3">
        <v>0.8</v>
      </c>
      <c r="BD10" s="3">
        <v>0</v>
      </c>
      <c r="BE10" s="3">
        <v>793</v>
      </c>
      <c r="BF10" s="3">
        <v>82</v>
      </c>
      <c r="BG10" s="3">
        <v>0</v>
      </c>
      <c r="BH10" s="3">
        <v>198</v>
      </c>
      <c r="BI10" s="3">
        <v>0</v>
      </c>
      <c r="BJ10" s="3">
        <v>126</v>
      </c>
      <c r="BK10" s="3">
        <v>72</v>
      </c>
      <c r="BL10" s="3">
        <v>1</v>
      </c>
      <c r="BM10" s="3">
        <v>23</v>
      </c>
      <c r="BN10" s="3">
        <v>4</v>
      </c>
      <c r="BO10" s="3">
        <v>149</v>
      </c>
      <c r="BP10" s="3">
        <v>1</v>
      </c>
      <c r="BQ10" s="3">
        <v>1</v>
      </c>
      <c r="BR10" s="3">
        <v>5</v>
      </c>
      <c r="BS10" s="3">
        <v>4</v>
      </c>
      <c r="BT10" s="3">
        <v>10</v>
      </c>
      <c r="BU10" s="3">
        <v>0</v>
      </c>
      <c r="BV10" s="3">
        <v>198</v>
      </c>
      <c r="BW10" s="3">
        <v>0</v>
      </c>
      <c r="BX10" s="3">
        <v>0</v>
      </c>
      <c r="BY10" s="3">
        <v>0</v>
      </c>
      <c r="BZ10" s="3">
        <v>0</v>
      </c>
      <c r="CA10" s="3">
        <v>202</v>
      </c>
      <c r="CB10" s="3">
        <v>115</v>
      </c>
      <c r="CC10" s="3">
        <v>14</v>
      </c>
      <c r="CD10" s="3">
        <v>4</v>
      </c>
      <c r="CE10" s="3">
        <v>0.81</v>
      </c>
      <c r="CF10" s="3">
        <v>87008</v>
      </c>
      <c r="CG10" s="3">
        <v>69538</v>
      </c>
      <c r="CH10" s="3">
        <v>57360</v>
      </c>
      <c r="CI10" s="3">
        <v>44412</v>
      </c>
      <c r="CJ10" s="3">
        <v>73883</v>
      </c>
      <c r="CK10" s="3">
        <v>111855</v>
      </c>
      <c r="CL10" s="3">
        <v>91247</v>
      </c>
      <c r="CM10" s="3">
        <v>75067</v>
      </c>
      <c r="CN10" s="3">
        <v>65374</v>
      </c>
      <c r="CO10" s="3">
        <v>96011</v>
      </c>
      <c r="CP10" s="3">
        <v>38167178</v>
      </c>
      <c r="CQ10" s="3">
        <v>5227</v>
      </c>
      <c r="CR10" s="3">
        <v>27159</v>
      </c>
      <c r="CS10" s="3">
        <v>1639</v>
      </c>
      <c r="CT10" s="3">
        <v>2735</v>
      </c>
      <c r="CU10" s="3">
        <v>6103</v>
      </c>
      <c r="CV10" s="3">
        <v>2697</v>
      </c>
      <c r="CW10" s="3">
        <v>1109033</v>
      </c>
      <c r="CX10" s="3">
        <v>1135430</v>
      </c>
      <c r="CY10" s="3">
        <v>1537968</v>
      </c>
      <c r="CZ10" s="3">
        <v>41884</v>
      </c>
      <c r="DA10" s="3">
        <v>1977874</v>
      </c>
      <c r="DB10" s="3">
        <v>27904</v>
      </c>
      <c r="DC10" s="3">
        <v>0</v>
      </c>
      <c r="DD10" s="3">
        <v>67344</v>
      </c>
      <c r="DE10" s="3">
        <v>755908</v>
      </c>
      <c r="DF10" s="3">
        <v>0</v>
      </c>
      <c r="DG10" s="3">
        <v>0</v>
      </c>
      <c r="DH10" s="3">
        <v>812515</v>
      </c>
      <c r="DI10" s="3">
        <v>523130</v>
      </c>
      <c r="DJ10" s="3">
        <v>7776</v>
      </c>
      <c r="DK10" s="3">
        <v>1765945</v>
      </c>
      <c r="DL10" s="3">
        <v>0</v>
      </c>
      <c r="DM10" s="3">
        <v>0</v>
      </c>
      <c r="DN10" s="3">
        <v>223930</v>
      </c>
      <c r="DO10" s="3">
        <v>293498</v>
      </c>
      <c r="DP10" s="3">
        <v>0</v>
      </c>
      <c r="DQ10" s="3">
        <v>832</v>
      </c>
      <c r="DR10" s="3">
        <v>484</v>
      </c>
      <c r="DS10" s="3">
        <v>480</v>
      </c>
      <c r="DT10" s="3">
        <v>400</v>
      </c>
      <c r="DU10" s="3">
        <v>67</v>
      </c>
      <c r="DV10" s="3">
        <v>137</v>
      </c>
      <c r="DW10" s="3">
        <v>0.8</v>
      </c>
      <c r="DX10" s="3">
        <v>12186</v>
      </c>
      <c r="DY10" s="3">
        <v>8819</v>
      </c>
      <c r="DZ10" s="3">
        <v>4162</v>
      </c>
      <c r="EA10" s="3">
        <v>4176</v>
      </c>
      <c r="EB10" s="3">
        <v>0</v>
      </c>
      <c r="EC10" s="3">
        <v>0</v>
      </c>
      <c r="ED10" s="3">
        <v>0</v>
      </c>
      <c r="EE10" s="3">
        <v>0</v>
      </c>
      <c r="EF10" s="3">
        <v>0</v>
      </c>
      <c r="EG10" s="3">
        <v>0</v>
      </c>
      <c r="EH10" s="3">
        <v>0</v>
      </c>
      <c r="EI10" s="3">
        <v>0</v>
      </c>
      <c r="EJ10" s="3">
        <v>0</v>
      </c>
      <c r="EK10" s="3">
        <v>0</v>
      </c>
      <c r="EL10" s="3">
        <v>0</v>
      </c>
      <c r="EM10" s="3">
        <v>212</v>
      </c>
      <c r="EN10" s="3">
        <v>2282</v>
      </c>
      <c r="EO10" s="3">
        <v>0</v>
      </c>
      <c r="EP10" s="3">
        <v>0</v>
      </c>
      <c r="EQ10" s="3">
        <v>0</v>
      </c>
      <c r="ER10" s="3">
        <v>0</v>
      </c>
      <c r="ES10" s="3">
        <v>0</v>
      </c>
      <c r="ET10" s="3">
        <v>0</v>
      </c>
    </row>
    <row r="11" spans="1:150" ht="12.75" hidden="1" customHeight="1" x14ac:dyDescent="0.25">
      <c r="A11" s="2">
        <v>41709.808634259301</v>
      </c>
      <c r="B11" s="3" t="s">
        <v>190</v>
      </c>
      <c r="C11" s="3" t="s">
        <v>191</v>
      </c>
      <c r="D11" s="3" t="s">
        <v>192</v>
      </c>
      <c r="E11" s="195" t="s">
        <v>193</v>
      </c>
      <c r="F11" s="3" t="s">
        <v>153</v>
      </c>
      <c r="G11" s="3" t="s">
        <v>154</v>
      </c>
      <c r="H11" s="3">
        <v>1985</v>
      </c>
      <c r="I11" s="3">
        <v>1837</v>
      </c>
      <c r="J11" s="3">
        <v>259</v>
      </c>
      <c r="K11" s="3">
        <v>348</v>
      </c>
      <c r="L11" s="3">
        <v>30</v>
      </c>
      <c r="M11" s="3">
        <v>689</v>
      </c>
      <c r="N11" s="3">
        <v>650</v>
      </c>
      <c r="O11" s="3">
        <v>497</v>
      </c>
      <c r="P11" s="3"/>
      <c r="Q11" s="3"/>
      <c r="R11" s="3">
        <v>21.65</v>
      </c>
      <c r="S11" s="3">
        <v>19</v>
      </c>
      <c r="T11" s="3">
        <v>25</v>
      </c>
      <c r="U11" s="3">
        <v>515.9</v>
      </c>
      <c r="V11" s="3">
        <v>450</v>
      </c>
      <c r="W11" s="3">
        <v>570</v>
      </c>
      <c r="X11" s="3">
        <v>503</v>
      </c>
      <c r="Y11" s="3">
        <v>440</v>
      </c>
      <c r="Z11" s="3">
        <v>550</v>
      </c>
      <c r="AA11" s="3">
        <v>491.4</v>
      </c>
      <c r="AB11" s="3">
        <v>430</v>
      </c>
      <c r="AC11" s="3">
        <v>550</v>
      </c>
      <c r="AD11" s="3">
        <v>11</v>
      </c>
      <c r="AE11" s="3">
        <v>88</v>
      </c>
      <c r="AF11" s="3">
        <v>18</v>
      </c>
      <c r="AG11" s="3">
        <v>413</v>
      </c>
      <c r="AH11" s="3">
        <v>2</v>
      </c>
      <c r="AI11" s="3">
        <v>3</v>
      </c>
      <c r="AJ11" s="3">
        <v>13</v>
      </c>
      <c r="AK11" s="3">
        <v>61</v>
      </c>
      <c r="AL11" s="3">
        <v>30</v>
      </c>
      <c r="AM11" s="3">
        <v>3667</v>
      </c>
      <c r="AN11" s="3">
        <v>1635</v>
      </c>
      <c r="AO11" s="3">
        <v>3041</v>
      </c>
      <c r="AP11" s="3">
        <v>2261</v>
      </c>
      <c r="AQ11" s="3">
        <v>124</v>
      </c>
      <c r="AR11" s="3">
        <v>425</v>
      </c>
      <c r="AS11" s="3">
        <v>97</v>
      </c>
      <c r="AT11" s="3">
        <v>2901</v>
      </c>
      <c r="AU11" s="3">
        <v>62</v>
      </c>
      <c r="AV11" s="3">
        <v>15</v>
      </c>
      <c r="AW11" s="3">
        <v>80</v>
      </c>
      <c r="AX11" s="3">
        <v>250</v>
      </c>
      <c r="AY11" s="3">
        <v>1486</v>
      </c>
      <c r="AZ11" s="3">
        <v>0.31</v>
      </c>
      <c r="BA11" s="3">
        <v>0.69</v>
      </c>
      <c r="BB11" s="3">
        <v>0.28000000000000003</v>
      </c>
      <c r="BC11" s="3">
        <v>0.22</v>
      </c>
      <c r="BD11" s="3">
        <v>562</v>
      </c>
      <c r="BE11" s="3">
        <v>4032.7</v>
      </c>
      <c r="BF11" s="3">
        <v>233.5</v>
      </c>
      <c r="BG11" s="3">
        <v>0</v>
      </c>
      <c r="BH11" s="3">
        <v>773</v>
      </c>
      <c r="BI11" s="3">
        <v>215</v>
      </c>
      <c r="BJ11" s="3">
        <v>465</v>
      </c>
      <c r="BK11" s="3">
        <v>308</v>
      </c>
      <c r="BL11" s="3">
        <v>10</v>
      </c>
      <c r="BM11" s="3">
        <v>68</v>
      </c>
      <c r="BN11" s="3">
        <v>10</v>
      </c>
      <c r="BO11" s="3">
        <v>582</v>
      </c>
      <c r="BP11" s="3">
        <v>14</v>
      </c>
      <c r="BQ11" s="3">
        <v>9</v>
      </c>
      <c r="BR11" s="3">
        <v>17</v>
      </c>
      <c r="BS11" s="3">
        <v>8</v>
      </c>
      <c r="BT11" s="3">
        <v>55</v>
      </c>
      <c r="BU11" s="3">
        <v>125</v>
      </c>
      <c r="BV11" s="3">
        <v>0</v>
      </c>
      <c r="BW11" s="3">
        <v>91</v>
      </c>
      <c r="BX11" s="3">
        <v>17</v>
      </c>
      <c r="BY11" s="3">
        <v>295</v>
      </c>
      <c r="BZ11" s="3">
        <v>56</v>
      </c>
      <c r="CA11" s="3">
        <v>703</v>
      </c>
      <c r="CB11" s="3">
        <v>131</v>
      </c>
      <c r="CC11" s="3">
        <v>104</v>
      </c>
      <c r="CD11" s="3">
        <v>29</v>
      </c>
      <c r="CE11" s="3">
        <v>0.68</v>
      </c>
      <c r="CF11" s="3">
        <v>80804</v>
      </c>
      <c r="CG11" s="3">
        <v>65386</v>
      </c>
      <c r="CH11" s="3">
        <v>55321</v>
      </c>
      <c r="CI11" s="3">
        <v>48860</v>
      </c>
      <c r="CJ11" s="3">
        <v>63005</v>
      </c>
      <c r="CK11" s="3">
        <v>113126</v>
      </c>
      <c r="CL11" s="3">
        <v>91540</v>
      </c>
      <c r="CM11" s="3">
        <v>77449</v>
      </c>
      <c r="CN11" s="3">
        <v>68404</v>
      </c>
      <c r="CO11" s="3">
        <v>88207</v>
      </c>
      <c r="CP11" s="3">
        <v>24636650</v>
      </c>
      <c r="CQ11" s="3">
        <v>6399</v>
      </c>
      <c r="CR11" s="3">
        <v>19881</v>
      </c>
      <c r="CS11" s="3">
        <v>1395</v>
      </c>
      <c r="CT11" s="3">
        <v>1395</v>
      </c>
      <c r="CU11" s="3">
        <v>5955</v>
      </c>
      <c r="CV11" s="3">
        <v>4125</v>
      </c>
      <c r="CW11" s="3">
        <v>10244395</v>
      </c>
      <c r="CX11" s="3">
        <v>1612598</v>
      </c>
      <c r="CY11" s="3">
        <v>676723</v>
      </c>
      <c r="CZ11" s="3">
        <v>1469846</v>
      </c>
      <c r="DA11" s="3">
        <v>23438304</v>
      </c>
      <c r="DB11" s="3">
        <v>568738</v>
      </c>
      <c r="DC11" s="3">
        <v>0</v>
      </c>
      <c r="DD11" s="3">
        <v>4365648</v>
      </c>
      <c r="DE11" s="3">
        <v>2483031</v>
      </c>
      <c r="DF11" s="3">
        <v>306011</v>
      </c>
      <c r="DG11" s="3">
        <v>1270</v>
      </c>
      <c r="DH11" s="3">
        <v>16595</v>
      </c>
      <c r="DI11" s="3">
        <v>273791</v>
      </c>
      <c r="DJ11" s="3">
        <v>288331</v>
      </c>
      <c r="DK11" s="3">
        <v>4516066</v>
      </c>
      <c r="DL11" s="3">
        <v>0</v>
      </c>
      <c r="DM11" s="3">
        <v>0</v>
      </c>
      <c r="DN11" s="3">
        <v>8643702</v>
      </c>
      <c r="DO11" s="3">
        <v>756721</v>
      </c>
      <c r="DP11" s="3">
        <v>192884</v>
      </c>
      <c r="DQ11" s="3">
        <v>4034</v>
      </c>
      <c r="DR11" s="3">
        <v>3203</v>
      </c>
      <c r="DS11" s="3">
        <v>2723</v>
      </c>
      <c r="DT11" s="3">
        <v>2843</v>
      </c>
      <c r="DU11" s="3">
        <v>84</v>
      </c>
      <c r="DV11" s="3">
        <v>279</v>
      </c>
      <c r="DW11" s="43">
        <v>0.52800000000000002</v>
      </c>
      <c r="DX11" s="3">
        <v>8714</v>
      </c>
      <c r="DY11" s="3">
        <v>5824</v>
      </c>
      <c r="DZ11" s="3">
        <v>4239</v>
      </c>
      <c r="EA11" s="3">
        <v>4044</v>
      </c>
      <c r="EB11" s="3">
        <v>385</v>
      </c>
      <c r="EC11" s="3">
        <v>353</v>
      </c>
      <c r="ED11" s="3">
        <v>287</v>
      </c>
      <c r="EE11" s="3">
        <v>306</v>
      </c>
      <c r="EF11" s="3">
        <v>4</v>
      </c>
      <c r="EG11" s="3">
        <v>14</v>
      </c>
      <c r="EH11" s="3">
        <v>0.40899999999999997</v>
      </c>
      <c r="EI11" s="3">
        <v>5868</v>
      </c>
      <c r="EJ11" s="3">
        <v>3248</v>
      </c>
      <c r="EK11" s="3">
        <v>3723</v>
      </c>
      <c r="EL11" s="3">
        <v>3672</v>
      </c>
      <c r="EM11" s="3">
        <v>90</v>
      </c>
      <c r="EN11" s="3">
        <v>2748</v>
      </c>
      <c r="EO11" s="3">
        <v>67</v>
      </c>
      <c r="EP11" s="3">
        <v>2878</v>
      </c>
      <c r="EQ11" s="3">
        <v>2</v>
      </c>
      <c r="ER11" s="3">
        <v>1925</v>
      </c>
      <c r="ES11" s="3">
        <v>0</v>
      </c>
      <c r="ET11" s="3">
        <v>0</v>
      </c>
    </row>
    <row r="12" spans="1:150" ht="12.75" hidden="1" customHeight="1" x14ac:dyDescent="0.25">
      <c r="A12" s="2">
        <v>41710.607534722199</v>
      </c>
      <c r="B12" s="3" t="s">
        <v>194</v>
      </c>
      <c r="C12" s="3" t="s">
        <v>195</v>
      </c>
      <c r="D12" s="3" t="s">
        <v>196</v>
      </c>
      <c r="E12" s="195" t="s">
        <v>197</v>
      </c>
      <c r="F12" s="3" t="s">
        <v>153</v>
      </c>
      <c r="G12" s="3" t="s">
        <v>154</v>
      </c>
      <c r="H12" s="3">
        <v>6297</v>
      </c>
      <c r="I12" s="3">
        <v>3480</v>
      </c>
      <c r="J12" s="3">
        <v>434</v>
      </c>
      <c r="K12" s="3">
        <v>455</v>
      </c>
      <c r="L12" s="3">
        <v>0</v>
      </c>
      <c r="M12" s="3">
        <v>1561</v>
      </c>
      <c r="N12" s="3">
        <v>1053</v>
      </c>
      <c r="O12" s="3">
        <v>599</v>
      </c>
      <c r="P12" s="3">
        <v>0.22</v>
      </c>
      <c r="Q12" s="3">
        <v>0.24</v>
      </c>
      <c r="R12" s="3"/>
      <c r="S12" s="3">
        <v>20</v>
      </c>
      <c r="T12" s="3">
        <v>26</v>
      </c>
      <c r="U12" s="3">
        <v>539</v>
      </c>
      <c r="V12" s="3">
        <v>490</v>
      </c>
      <c r="W12" s="3">
        <v>558</v>
      </c>
      <c r="X12" s="3">
        <v>558</v>
      </c>
      <c r="Y12" s="3">
        <v>500</v>
      </c>
      <c r="Z12" s="3">
        <v>610</v>
      </c>
      <c r="AA12" s="3">
        <v>538</v>
      </c>
      <c r="AB12" s="3">
        <v>480</v>
      </c>
      <c r="AC12" s="3">
        <v>580</v>
      </c>
      <c r="AD12" s="3">
        <v>24</v>
      </c>
      <c r="AE12" s="3">
        <v>125</v>
      </c>
      <c r="AF12" s="3">
        <v>64</v>
      </c>
      <c r="AG12" s="3">
        <v>554</v>
      </c>
      <c r="AH12" s="3">
        <v>3</v>
      </c>
      <c r="AI12" s="3">
        <v>2</v>
      </c>
      <c r="AJ12" s="3">
        <v>59</v>
      </c>
      <c r="AK12" s="3">
        <v>6</v>
      </c>
      <c r="AL12" s="3">
        <v>52</v>
      </c>
      <c r="AM12" s="3">
        <v>4992</v>
      </c>
      <c r="AN12" s="3">
        <v>622</v>
      </c>
      <c r="AO12" s="3">
        <v>3120</v>
      </c>
      <c r="AP12" s="3">
        <v>2494</v>
      </c>
      <c r="AQ12" s="3">
        <v>80</v>
      </c>
      <c r="AR12" s="3">
        <v>746</v>
      </c>
      <c r="AS12" s="3">
        <v>284</v>
      </c>
      <c r="AT12" s="3">
        <v>3697</v>
      </c>
      <c r="AU12" s="3">
        <v>15</v>
      </c>
      <c r="AV12" s="3">
        <v>15</v>
      </c>
      <c r="AW12" s="3">
        <v>323</v>
      </c>
      <c r="AX12" s="3">
        <v>70</v>
      </c>
      <c r="AY12" s="3">
        <v>384</v>
      </c>
      <c r="AZ12" s="3">
        <v>0.05</v>
      </c>
      <c r="BA12" s="3">
        <v>0.95</v>
      </c>
      <c r="BB12" s="3">
        <v>0.12</v>
      </c>
      <c r="BC12" s="3">
        <v>0.5</v>
      </c>
      <c r="BD12" s="3">
        <v>238</v>
      </c>
      <c r="BE12" s="3">
        <v>5176</v>
      </c>
      <c r="BF12" s="3">
        <v>305</v>
      </c>
      <c r="BG12" s="3">
        <v>0</v>
      </c>
      <c r="BH12" s="3">
        <v>1384</v>
      </c>
      <c r="BI12" s="3">
        <v>90</v>
      </c>
      <c r="BJ12" s="3">
        <v>902</v>
      </c>
      <c r="BK12" s="3">
        <v>482</v>
      </c>
      <c r="BL12" s="3">
        <v>5</v>
      </c>
      <c r="BM12" s="3">
        <v>139</v>
      </c>
      <c r="BN12" s="3">
        <v>69</v>
      </c>
      <c r="BO12" s="3">
        <v>1044</v>
      </c>
      <c r="BP12" s="3">
        <v>0</v>
      </c>
      <c r="BQ12" s="3">
        <v>7</v>
      </c>
      <c r="BR12" s="3">
        <v>63</v>
      </c>
      <c r="BS12" s="3">
        <v>15</v>
      </c>
      <c r="BT12" s="3">
        <v>42</v>
      </c>
      <c r="BU12" s="3">
        <v>285</v>
      </c>
      <c r="BV12" s="3">
        <v>40</v>
      </c>
      <c r="BW12" s="3">
        <v>195</v>
      </c>
      <c r="BX12" s="3">
        <v>1</v>
      </c>
      <c r="BY12" s="3">
        <v>560</v>
      </c>
      <c r="BZ12" s="3">
        <v>118</v>
      </c>
      <c r="CA12" s="3">
        <v>898</v>
      </c>
      <c r="CB12" s="3">
        <v>527</v>
      </c>
      <c r="CC12" s="3">
        <v>109</v>
      </c>
      <c r="CD12" s="3">
        <v>18</v>
      </c>
      <c r="CE12" s="3">
        <v>0.88</v>
      </c>
      <c r="CF12" s="3">
        <v>118122</v>
      </c>
      <c r="CG12" s="3">
        <v>92935</v>
      </c>
      <c r="CH12" s="3">
        <v>75803</v>
      </c>
      <c r="CI12" s="3">
        <v>82267</v>
      </c>
      <c r="CJ12" s="3">
        <v>95206</v>
      </c>
      <c r="CK12" s="3">
        <v>171690</v>
      </c>
      <c r="CL12" s="3">
        <v>135081</v>
      </c>
      <c r="CM12" s="3">
        <v>110179</v>
      </c>
      <c r="CN12" s="3">
        <v>119575</v>
      </c>
      <c r="CO12" s="3">
        <v>138382</v>
      </c>
      <c r="CP12" s="3">
        <v>12986180</v>
      </c>
      <c r="CQ12" s="3">
        <v>8649.6</v>
      </c>
      <c r="CR12" s="3">
        <v>17299.2</v>
      </c>
      <c r="CS12" s="3">
        <v>4737.6000000000004</v>
      </c>
      <c r="CT12" s="3">
        <v>4737.6000000000004</v>
      </c>
      <c r="CU12" s="3">
        <v>8020</v>
      </c>
      <c r="CV12" s="3">
        <v>3530</v>
      </c>
      <c r="CW12" s="3">
        <v>5913877</v>
      </c>
      <c r="CX12" s="3">
        <v>5692195</v>
      </c>
      <c r="CY12" s="3">
        <v>989200</v>
      </c>
      <c r="CZ12" s="3">
        <v>0</v>
      </c>
      <c r="DA12" s="3">
        <v>11272292</v>
      </c>
      <c r="DB12" s="3">
        <v>206692</v>
      </c>
      <c r="DC12" s="3">
        <v>0</v>
      </c>
      <c r="DD12" s="3">
        <v>0</v>
      </c>
      <c r="DE12" s="3">
        <v>0</v>
      </c>
      <c r="DF12" s="3">
        <v>0</v>
      </c>
      <c r="DG12" s="3">
        <v>5325</v>
      </c>
      <c r="DH12" s="3">
        <v>274148</v>
      </c>
      <c r="DI12" s="3">
        <v>7026453</v>
      </c>
      <c r="DJ12" s="3">
        <v>774784</v>
      </c>
      <c r="DK12" s="3">
        <v>23227998</v>
      </c>
      <c r="DL12" s="3">
        <v>0</v>
      </c>
      <c r="DM12" s="3">
        <v>1489925</v>
      </c>
      <c r="DN12" s="3">
        <v>6513403</v>
      </c>
      <c r="DO12" s="3">
        <v>18934</v>
      </c>
      <c r="DP12" s="3">
        <v>0</v>
      </c>
      <c r="DQ12" s="3">
        <v>4990</v>
      </c>
      <c r="DR12" s="3">
        <v>2711</v>
      </c>
      <c r="DS12" s="3">
        <v>917</v>
      </c>
      <c r="DT12" s="3">
        <v>2363</v>
      </c>
      <c r="DU12" s="3">
        <v>713</v>
      </c>
      <c r="DV12" s="3">
        <v>378</v>
      </c>
      <c r="DW12" s="3">
        <v>0.59</v>
      </c>
      <c r="DX12" s="3">
        <v>11368</v>
      </c>
      <c r="DY12" s="3">
        <v>10305</v>
      </c>
      <c r="DZ12" s="3">
        <v>4525</v>
      </c>
      <c r="EA12" s="3">
        <v>4.4370000000000003</v>
      </c>
      <c r="EB12" s="3">
        <v>400</v>
      </c>
      <c r="EC12" s="3">
        <v>117</v>
      </c>
      <c r="ED12" s="3">
        <v>26</v>
      </c>
      <c r="EE12" s="3">
        <v>99</v>
      </c>
      <c r="EF12" s="3">
        <v>25</v>
      </c>
      <c r="EG12" s="3">
        <v>2</v>
      </c>
      <c r="EH12" s="3">
        <v>0.31</v>
      </c>
      <c r="EI12" s="3">
        <v>4550</v>
      </c>
      <c r="EJ12" s="3">
        <v>2880</v>
      </c>
      <c r="EK12" s="3">
        <v>3979</v>
      </c>
      <c r="EL12" s="3">
        <v>4010</v>
      </c>
      <c r="EM12" s="3">
        <v>346</v>
      </c>
      <c r="EN12" s="3">
        <v>10524</v>
      </c>
      <c r="EO12" s="3">
        <v>0</v>
      </c>
      <c r="EP12" s="3">
        <v>0</v>
      </c>
      <c r="EQ12" s="3">
        <v>1</v>
      </c>
      <c r="ER12" s="3">
        <v>1857</v>
      </c>
      <c r="ES12" s="3">
        <v>0</v>
      </c>
      <c r="ET12" s="3">
        <v>0</v>
      </c>
    </row>
    <row r="13" spans="1:150" ht="12.75" hidden="1" customHeight="1" x14ac:dyDescent="0.25">
      <c r="A13" s="2">
        <v>41710.665983796302</v>
      </c>
      <c r="B13" s="3" t="s">
        <v>198</v>
      </c>
      <c r="C13" s="3" t="s">
        <v>199</v>
      </c>
      <c r="D13" s="3" t="s">
        <v>200</v>
      </c>
      <c r="E13" s="195" t="s">
        <v>201</v>
      </c>
      <c r="F13" s="3" t="s">
        <v>153</v>
      </c>
      <c r="G13" s="3" t="s">
        <v>154</v>
      </c>
      <c r="H13" s="3">
        <v>4051</v>
      </c>
      <c r="I13" s="3">
        <v>2754</v>
      </c>
      <c r="J13" s="3">
        <v>542</v>
      </c>
      <c r="K13" s="3">
        <v>853</v>
      </c>
      <c r="L13" s="3">
        <v>0</v>
      </c>
      <c r="M13" s="3">
        <v>710</v>
      </c>
      <c r="N13" s="3">
        <v>509</v>
      </c>
      <c r="O13" s="3">
        <v>316</v>
      </c>
      <c r="P13" s="3"/>
      <c r="Q13" s="3"/>
      <c r="R13" s="3">
        <v>24.33</v>
      </c>
      <c r="S13" s="3">
        <v>22</v>
      </c>
      <c r="T13" s="3">
        <v>26</v>
      </c>
      <c r="U13" s="3">
        <v>572.96</v>
      </c>
      <c r="V13" s="3">
        <v>530</v>
      </c>
      <c r="W13" s="3">
        <v>610</v>
      </c>
      <c r="X13" s="3">
        <v>570.17999999999995</v>
      </c>
      <c r="Y13" s="3">
        <v>520</v>
      </c>
      <c r="Z13" s="3">
        <v>620</v>
      </c>
      <c r="AA13" s="3">
        <v>557.04</v>
      </c>
      <c r="AB13" s="3">
        <v>510</v>
      </c>
      <c r="AC13" s="3">
        <v>600</v>
      </c>
      <c r="AD13" s="3">
        <v>12</v>
      </c>
      <c r="AE13" s="3">
        <v>77</v>
      </c>
      <c r="AF13" s="3">
        <v>46</v>
      </c>
      <c r="AG13" s="3">
        <v>1197</v>
      </c>
      <c r="AH13" s="3">
        <v>0</v>
      </c>
      <c r="AI13" s="3">
        <v>2</v>
      </c>
      <c r="AJ13" s="3">
        <v>24</v>
      </c>
      <c r="AK13" s="3">
        <v>36</v>
      </c>
      <c r="AL13" s="3">
        <v>1</v>
      </c>
      <c r="AM13" s="3">
        <v>5264</v>
      </c>
      <c r="AN13" s="3">
        <v>465</v>
      </c>
      <c r="AO13" s="3">
        <v>3435</v>
      </c>
      <c r="AP13" s="3">
        <v>2294</v>
      </c>
      <c r="AQ13" s="3">
        <v>49</v>
      </c>
      <c r="AR13" s="3">
        <v>275</v>
      </c>
      <c r="AS13" s="3">
        <v>275</v>
      </c>
      <c r="AT13" s="3">
        <v>4801</v>
      </c>
      <c r="AU13" s="3">
        <v>8</v>
      </c>
      <c r="AV13" s="3">
        <v>5</v>
      </c>
      <c r="AW13" s="3">
        <v>73</v>
      </c>
      <c r="AX13" s="3">
        <v>135</v>
      </c>
      <c r="AY13" s="3">
        <v>15</v>
      </c>
      <c r="AZ13" s="3">
        <v>0.01</v>
      </c>
      <c r="BA13" s="3">
        <v>0.99</v>
      </c>
      <c r="BB13" s="3">
        <v>0.04</v>
      </c>
      <c r="BC13" s="3">
        <v>0.35</v>
      </c>
      <c r="BD13" s="3">
        <v>822</v>
      </c>
      <c r="BE13" s="3">
        <v>5419</v>
      </c>
      <c r="BF13" s="3">
        <v>353</v>
      </c>
      <c r="BG13" s="3">
        <v>0</v>
      </c>
      <c r="BH13" s="3">
        <v>1183</v>
      </c>
      <c r="BI13" s="3">
        <v>505</v>
      </c>
      <c r="BJ13" s="3">
        <v>758</v>
      </c>
      <c r="BK13" s="3">
        <v>425</v>
      </c>
      <c r="BL13" s="3">
        <v>16</v>
      </c>
      <c r="BM13" s="3">
        <v>43</v>
      </c>
      <c r="BN13" s="3">
        <v>48</v>
      </c>
      <c r="BO13" s="3">
        <v>997</v>
      </c>
      <c r="BP13" s="3">
        <v>3</v>
      </c>
      <c r="BQ13" s="3">
        <v>0</v>
      </c>
      <c r="BR13" s="3">
        <v>20</v>
      </c>
      <c r="BS13" s="3">
        <v>23</v>
      </c>
      <c r="BT13" s="3">
        <v>1</v>
      </c>
      <c r="BU13" s="3">
        <v>171</v>
      </c>
      <c r="BV13" s="3">
        <v>5</v>
      </c>
      <c r="BW13" s="3">
        <v>127</v>
      </c>
      <c r="BX13" s="3">
        <v>0</v>
      </c>
      <c r="BY13" s="3">
        <v>407</v>
      </c>
      <c r="BZ13" s="3">
        <v>60</v>
      </c>
      <c r="CA13" s="3">
        <v>1197</v>
      </c>
      <c r="CB13" s="3">
        <v>464</v>
      </c>
      <c r="CC13" s="3">
        <v>234</v>
      </c>
      <c r="CD13" s="3">
        <v>34</v>
      </c>
      <c r="CE13" s="3">
        <v>0.85</v>
      </c>
      <c r="CF13" s="3">
        <v>77599</v>
      </c>
      <c r="CG13" s="3">
        <v>66571</v>
      </c>
      <c r="CH13" s="3">
        <v>55261</v>
      </c>
      <c r="CI13" s="3">
        <v>41500</v>
      </c>
      <c r="CJ13" s="3">
        <v>63705</v>
      </c>
      <c r="CK13" s="3">
        <v>98888</v>
      </c>
      <c r="CL13" s="3">
        <v>86468</v>
      </c>
      <c r="CM13" s="3">
        <v>71799</v>
      </c>
      <c r="CN13" s="3">
        <v>52013</v>
      </c>
      <c r="CO13" s="3">
        <v>82147</v>
      </c>
      <c r="CP13" s="3">
        <v>30171500</v>
      </c>
      <c r="CQ13" s="3">
        <v>6800</v>
      </c>
      <c r="CR13" s="3">
        <v>24700</v>
      </c>
      <c r="CS13" s="3">
        <v>1990</v>
      </c>
      <c r="CT13" s="3">
        <v>1990</v>
      </c>
      <c r="CU13" s="3">
        <v>5426</v>
      </c>
      <c r="CV13" s="3">
        <v>4000</v>
      </c>
      <c r="CW13" s="3">
        <v>5179947</v>
      </c>
      <c r="CX13" s="3">
        <v>0</v>
      </c>
      <c r="CY13" s="3">
        <v>0</v>
      </c>
      <c r="CZ13" s="3">
        <v>0</v>
      </c>
      <c r="DA13" s="3">
        <v>9232461</v>
      </c>
      <c r="DB13" s="3">
        <v>191221</v>
      </c>
      <c r="DC13" s="3">
        <v>160778</v>
      </c>
      <c r="DD13" s="3">
        <v>0</v>
      </c>
      <c r="DE13" s="3"/>
      <c r="DF13" s="3">
        <v>0</v>
      </c>
      <c r="DG13" s="3">
        <v>0</v>
      </c>
      <c r="DH13" s="3">
        <v>19454498</v>
      </c>
      <c r="DI13" s="3">
        <v>462866</v>
      </c>
      <c r="DJ13" s="3">
        <v>683598</v>
      </c>
      <c r="DK13" s="3">
        <v>20428942</v>
      </c>
      <c r="DL13" s="3"/>
      <c r="DM13" s="3">
        <v>0</v>
      </c>
      <c r="DN13" s="3">
        <v>3637390</v>
      </c>
      <c r="DO13" s="3"/>
      <c r="DP13" s="3">
        <v>660046</v>
      </c>
      <c r="DQ13" s="3">
        <v>5134</v>
      </c>
      <c r="DR13" s="3">
        <v>2568</v>
      </c>
      <c r="DS13" s="3">
        <v>1107</v>
      </c>
      <c r="DT13" s="3">
        <v>1773</v>
      </c>
      <c r="DU13" s="3">
        <v>1875</v>
      </c>
      <c r="DV13" s="3">
        <v>0</v>
      </c>
      <c r="DW13" s="3">
        <v>0.28199999999999997</v>
      </c>
      <c r="DX13" s="3">
        <v>7648</v>
      </c>
      <c r="DY13" s="3">
        <v>4163</v>
      </c>
      <c r="DZ13" s="3">
        <v>3320</v>
      </c>
      <c r="EA13" s="3">
        <v>3306</v>
      </c>
      <c r="EB13" s="3">
        <v>463</v>
      </c>
      <c r="EC13" s="3">
        <v>238</v>
      </c>
      <c r="ED13" s="3">
        <v>119</v>
      </c>
      <c r="EE13" s="3">
        <v>173</v>
      </c>
      <c r="EF13" s="3">
        <v>75</v>
      </c>
      <c r="EG13" s="3">
        <v>0</v>
      </c>
      <c r="EH13" s="3">
        <v>0.2296</v>
      </c>
      <c r="EI13" s="3">
        <v>5222</v>
      </c>
      <c r="EJ13" s="3">
        <v>0</v>
      </c>
      <c r="EK13" s="3">
        <v>1150</v>
      </c>
      <c r="EL13" s="3">
        <v>1150</v>
      </c>
      <c r="EM13" s="3">
        <v>68</v>
      </c>
      <c r="EN13" s="3">
        <v>1461</v>
      </c>
      <c r="EO13" s="3">
        <v>190</v>
      </c>
      <c r="EP13" s="3">
        <v>3869</v>
      </c>
      <c r="EQ13" s="3">
        <v>0</v>
      </c>
      <c r="ER13" s="3">
        <v>0</v>
      </c>
      <c r="ES13" s="3">
        <v>5</v>
      </c>
      <c r="ET13" s="3">
        <v>3671</v>
      </c>
    </row>
    <row r="14" spans="1:150" ht="12.75" hidden="1" customHeight="1" x14ac:dyDescent="0.25">
      <c r="A14" s="2">
        <v>41710.692627314798</v>
      </c>
      <c r="B14" s="3" t="s">
        <v>202</v>
      </c>
      <c r="C14" s="3" t="s">
        <v>203</v>
      </c>
      <c r="D14" s="3" t="s">
        <v>204</v>
      </c>
      <c r="E14" s="195" t="s">
        <v>205</v>
      </c>
      <c r="F14" s="3" t="s">
        <v>153</v>
      </c>
      <c r="G14" s="3" t="s">
        <v>154</v>
      </c>
      <c r="H14" s="3">
        <v>594</v>
      </c>
      <c r="I14" s="3">
        <v>371</v>
      </c>
      <c r="J14" s="3">
        <v>37</v>
      </c>
      <c r="K14" s="3">
        <v>113</v>
      </c>
      <c r="L14" s="3">
        <v>2</v>
      </c>
      <c r="M14" s="3">
        <v>244</v>
      </c>
      <c r="N14" s="3">
        <v>154</v>
      </c>
      <c r="O14" s="3">
        <v>105</v>
      </c>
      <c r="P14" s="3">
        <v>0.2</v>
      </c>
      <c r="Q14" s="3">
        <v>0.86</v>
      </c>
      <c r="R14" s="3">
        <v>21.6</v>
      </c>
      <c r="S14" s="3">
        <v>24</v>
      </c>
      <c r="T14" s="3">
        <v>19</v>
      </c>
      <c r="U14" s="3">
        <v>523.29999999999995</v>
      </c>
      <c r="V14" s="3">
        <v>545</v>
      </c>
      <c r="W14" s="3">
        <v>475</v>
      </c>
      <c r="X14" s="3">
        <v>511.6</v>
      </c>
      <c r="Y14" s="3">
        <v>530</v>
      </c>
      <c r="Z14" s="3">
        <v>430</v>
      </c>
      <c r="AA14" s="3"/>
      <c r="AB14" s="3"/>
      <c r="AC14" s="3"/>
      <c r="AD14" s="3">
        <v>16</v>
      </c>
      <c r="AE14" s="3">
        <v>12</v>
      </c>
      <c r="AF14" s="3">
        <v>2</v>
      </c>
      <c r="AG14" s="3">
        <v>103</v>
      </c>
      <c r="AH14" s="3">
        <v>26</v>
      </c>
      <c r="AI14" s="3">
        <v>0</v>
      </c>
      <c r="AJ14" s="3">
        <v>0</v>
      </c>
      <c r="AK14" s="3">
        <v>9</v>
      </c>
      <c r="AL14" s="3">
        <v>0</v>
      </c>
      <c r="AM14" s="3">
        <v>806</v>
      </c>
      <c r="AN14" s="3">
        <v>111</v>
      </c>
      <c r="AO14" s="3">
        <v>583</v>
      </c>
      <c r="AP14" s="3">
        <v>334</v>
      </c>
      <c r="AQ14" s="3">
        <v>57</v>
      </c>
      <c r="AR14" s="3">
        <v>56</v>
      </c>
      <c r="AS14" s="3">
        <v>34</v>
      </c>
      <c r="AT14" s="3">
        <v>627</v>
      </c>
      <c r="AU14" s="3">
        <v>129</v>
      </c>
      <c r="AV14" s="3">
        <v>1</v>
      </c>
      <c r="AW14" s="3">
        <v>8</v>
      </c>
      <c r="AX14" s="3">
        <v>9</v>
      </c>
      <c r="AY14" s="3">
        <v>0</v>
      </c>
      <c r="AZ14" s="3">
        <v>0.1</v>
      </c>
      <c r="BA14" s="3">
        <v>0.9</v>
      </c>
      <c r="BB14" s="3">
        <v>0.18</v>
      </c>
      <c r="BC14" s="3">
        <v>0.44</v>
      </c>
      <c r="BD14" s="3">
        <v>0</v>
      </c>
      <c r="BE14" s="3">
        <v>826.67</v>
      </c>
      <c r="BF14" s="3">
        <v>64.33</v>
      </c>
      <c r="BG14" s="3">
        <v>0</v>
      </c>
      <c r="BH14" s="3">
        <v>206</v>
      </c>
      <c r="BI14" s="3">
        <v>0</v>
      </c>
      <c r="BJ14" s="3">
        <v>133</v>
      </c>
      <c r="BK14" s="3">
        <v>73</v>
      </c>
      <c r="BL14" s="3">
        <v>8</v>
      </c>
      <c r="BM14" s="3">
        <v>14</v>
      </c>
      <c r="BN14" s="3">
        <v>9</v>
      </c>
      <c r="BO14" s="3">
        <v>147</v>
      </c>
      <c r="BP14" s="3">
        <v>1</v>
      </c>
      <c r="BQ14" s="3">
        <v>0</v>
      </c>
      <c r="BR14" s="3">
        <v>14</v>
      </c>
      <c r="BS14" s="3">
        <v>13</v>
      </c>
      <c r="BT14" s="3">
        <v>0</v>
      </c>
      <c r="BU14" s="3">
        <v>20</v>
      </c>
      <c r="BV14" s="3">
        <v>18</v>
      </c>
      <c r="BW14" s="3">
        <v>12</v>
      </c>
      <c r="BX14" s="3">
        <v>0</v>
      </c>
      <c r="BY14" s="3">
        <v>48</v>
      </c>
      <c r="BZ14" s="3">
        <v>29</v>
      </c>
      <c r="CA14" s="3">
        <v>210</v>
      </c>
      <c r="CB14" s="3">
        <v>58</v>
      </c>
      <c r="CC14" s="3">
        <v>21</v>
      </c>
      <c r="CD14" s="3">
        <v>6</v>
      </c>
      <c r="CE14" s="3">
        <v>0.78300000000000003</v>
      </c>
      <c r="CF14" s="3">
        <v>60509</v>
      </c>
      <c r="CG14" s="3">
        <v>58348</v>
      </c>
      <c r="CH14" s="3">
        <v>45076</v>
      </c>
      <c r="CI14" s="3">
        <v>40860</v>
      </c>
      <c r="CJ14" s="3">
        <v>50966</v>
      </c>
      <c r="CK14" s="3">
        <v>74486</v>
      </c>
      <c r="CL14" s="3">
        <v>62811</v>
      </c>
      <c r="CM14" s="3">
        <v>57025</v>
      </c>
      <c r="CN14" s="3">
        <v>52257</v>
      </c>
      <c r="CO14" s="3">
        <v>63634</v>
      </c>
      <c r="CP14" s="3"/>
      <c r="CQ14" s="3">
        <v>4620</v>
      </c>
      <c r="CR14" s="3">
        <v>12660</v>
      </c>
      <c r="CS14" s="3">
        <v>1170</v>
      </c>
      <c r="CT14" s="3">
        <v>1170</v>
      </c>
      <c r="CU14" s="3">
        <v>2680</v>
      </c>
      <c r="CV14" s="3">
        <v>2630</v>
      </c>
      <c r="CW14" s="3">
        <v>1769870</v>
      </c>
      <c r="CX14" s="3">
        <v>728742</v>
      </c>
      <c r="CY14" s="3">
        <v>354080</v>
      </c>
      <c r="CZ14" s="3">
        <v>147324</v>
      </c>
      <c r="DA14" s="3">
        <v>1678695</v>
      </c>
      <c r="DB14" s="3">
        <v>223091</v>
      </c>
      <c r="DC14" s="3">
        <v>0</v>
      </c>
      <c r="DD14" s="3">
        <v>16769</v>
      </c>
      <c r="DE14" s="3">
        <v>355574</v>
      </c>
      <c r="DF14" s="3">
        <v>421391</v>
      </c>
      <c r="DG14" s="3">
        <v>2686</v>
      </c>
      <c r="DH14" s="3">
        <v>149637</v>
      </c>
      <c r="DI14" s="3">
        <v>278684</v>
      </c>
      <c r="DJ14" s="3">
        <v>74421</v>
      </c>
      <c r="DK14" s="3">
        <v>659885</v>
      </c>
      <c r="DL14" s="3"/>
      <c r="DM14" s="3">
        <v>0</v>
      </c>
      <c r="DN14" s="3">
        <v>59986</v>
      </c>
      <c r="DO14" s="3">
        <v>296259</v>
      </c>
      <c r="DP14" s="3">
        <v>966429</v>
      </c>
      <c r="DQ14" s="3">
        <v>806</v>
      </c>
      <c r="DR14" s="3">
        <v>515</v>
      </c>
      <c r="DS14" s="3">
        <v>484</v>
      </c>
      <c r="DT14" s="3">
        <v>319</v>
      </c>
      <c r="DU14" s="3">
        <v>49</v>
      </c>
      <c r="DV14" s="3">
        <v>83</v>
      </c>
      <c r="DW14" s="3">
        <v>0.66200000000000003</v>
      </c>
      <c r="DX14" s="3">
        <v>9473</v>
      </c>
      <c r="DY14" s="3">
        <v>7565</v>
      </c>
      <c r="DZ14" s="3">
        <v>3815</v>
      </c>
      <c r="EA14" s="3">
        <v>3149</v>
      </c>
      <c r="EB14" s="3">
        <v>84</v>
      </c>
      <c r="EC14" s="3">
        <v>42</v>
      </c>
      <c r="ED14" s="3">
        <v>34</v>
      </c>
      <c r="EE14" s="3">
        <v>36</v>
      </c>
      <c r="EF14" s="3">
        <v>0</v>
      </c>
      <c r="EG14" s="3">
        <v>2</v>
      </c>
      <c r="EH14" s="3">
        <v>0.36499999999999999</v>
      </c>
      <c r="EI14" s="3">
        <v>5198</v>
      </c>
      <c r="EJ14" s="3">
        <v>3385</v>
      </c>
      <c r="EK14" s="3">
        <v>2867</v>
      </c>
      <c r="EL14" s="3">
        <v>2575</v>
      </c>
      <c r="EM14" s="3">
        <v>105</v>
      </c>
      <c r="EN14" s="3">
        <v>2354</v>
      </c>
      <c r="EO14" s="3">
        <v>93</v>
      </c>
      <c r="EP14" s="3">
        <v>10391</v>
      </c>
      <c r="EQ14" s="3">
        <v>2</v>
      </c>
      <c r="ER14" s="3">
        <v>1773</v>
      </c>
      <c r="ES14" s="3">
        <v>0</v>
      </c>
      <c r="ET14" s="3">
        <v>0</v>
      </c>
    </row>
    <row r="15" spans="1:150" ht="12.75" hidden="1" customHeight="1" x14ac:dyDescent="0.25">
      <c r="A15" s="2">
        <v>41711.776076388902</v>
      </c>
      <c r="B15" s="3" t="s">
        <v>206</v>
      </c>
      <c r="C15" s="3" t="s">
        <v>207</v>
      </c>
      <c r="D15" s="3" t="s">
        <v>208</v>
      </c>
      <c r="E15" s="195" t="s">
        <v>209</v>
      </c>
      <c r="F15" s="3" t="s">
        <v>153</v>
      </c>
      <c r="G15" s="3" t="s">
        <v>154</v>
      </c>
      <c r="H15" s="3">
        <v>5111</v>
      </c>
      <c r="I15" s="3">
        <v>3299</v>
      </c>
      <c r="J15" s="3">
        <v>414</v>
      </c>
      <c r="K15" s="3">
        <v>549</v>
      </c>
      <c r="L15" s="3">
        <v>22</v>
      </c>
      <c r="M15" s="3">
        <v>892</v>
      </c>
      <c r="N15" s="3">
        <v>729</v>
      </c>
      <c r="O15" s="3">
        <v>499</v>
      </c>
      <c r="P15" s="3">
        <v>0.09</v>
      </c>
      <c r="Q15" s="3">
        <v>0.62</v>
      </c>
      <c r="R15" s="3">
        <v>22.02</v>
      </c>
      <c r="S15" s="3">
        <v>20</v>
      </c>
      <c r="T15" s="3">
        <v>24</v>
      </c>
      <c r="U15" s="3">
        <v>508.6</v>
      </c>
      <c r="V15" s="3">
        <v>460</v>
      </c>
      <c r="W15" s="3">
        <v>550</v>
      </c>
      <c r="X15" s="3">
        <v>510</v>
      </c>
      <c r="Y15" s="3">
        <v>470</v>
      </c>
      <c r="Z15" s="3">
        <v>550</v>
      </c>
      <c r="AA15" s="3">
        <v>518.4</v>
      </c>
      <c r="AB15" s="3">
        <v>470</v>
      </c>
      <c r="AC15" s="3">
        <v>560</v>
      </c>
      <c r="AD15" s="3">
        <v>7</v>
      </c>
      <c r="AE15" s="3">
        <v>96</v>
      </c>
      <c r="AF15" s="3">
        <v>57</v>
      </c>
      <c r="AG15" s="3">
        <v>574</v>
      </c>
      <c r="AH15" s="3">
        <v>2</v>
      </c>
      <c r="AI15" s="3">
        <v>1</v>
      </c>
      <c r="AJ15" s="3">
        <v>27</v>
      </c>
      <c r="AK15" s="3">
        <v>21</v>
      </c>
      <c r="AL15" s="3">
        <v>200</v>
      </c>
      <c r="AM15" s="3">
        <v>4395</v>
      </c>
      <c r="AN15" s="3">
        <v>784</v>
      </c>
      <c r="AO15" s="3">
        <v>2783</v>
      </c>
      <c r="AP15" s="3">
        <v>2396</v>
      </c>
      <c r="AQ15" s="3">
        <v>55</v>
      </c>
      <c r="AR15" s="3">
        <v>444</v>
      </c>
      <c r="AS15" s="3">
        <v>333</v>
      </c>
      <c r="AT15" s="3">
        <v>3635</v>
      </c>
      <c r="AU15" s="3">
        <v>14</v>
      </c>
      <c r="AV15" s="3">
        <v>6</v>
      </c>
      <c r="AW15" s="3">
        <v>132</v>
      </c>
      <c r="AX15" s="3">
        <v>124</v>
      </c>
      <c r="AY15" s="3">
        <v>436</v>
      </c>
      <c r="AZ15" s="3">
        <v>0.04</v>
      </c>
      <c r="BA15" s="3">
        <v>0.96</v>
      </c>
      <c r="BB15" s="3">
        <v>0.11</v>
      </c>
      <c r="BC15" s="3">
        <v>0.53</v>
      </c>
      <c r="BD15" s="3">
        <v>189</v>
      </c>
      <c r="BE15" s="3">
        <v>4675.8999999999996</v>
      </c>
      <c r="BF15" s="3">
        <v>299.7</v>
      </c>
      <c r="BG15" s="3">
        <v>8</v>
      </c>
      <c r="BH15" s="3">
        <v>1172</v>
      </c>
      <c r="BI15" s="3">
        <v>62</v>
      </c>
      <c r="BJ15" s="3">
        <v>692</v>
      </c>
      <c r="BK15" s="3">
        <v>480</v>
      </c>
      <c r="BL15" s="3">
        <v>9</v>
      </c>
      <c r="BM15" s="3">
        <v>74</v>
      </c>
      <c r="BN15" s="3">
        <v>56</v>
      </c>
      <c r="BO15" s="3">
        <v>961</v>
      </c>
      <c r="BP15" s="3">
        <v>9</v>
      </c>
      <c r="BQ15" s="3">
        <v>2</v>
      </c>
      <c r="BR15" s="3">
        <v>19</v>
      </c>
      <c r="BS15" s="3">
        <v>27</v>
      </c>
      <c r="BT15" s="3">
        <v>15</v>
      </c>
      <c r="BU15" s="3">
        <v>224</v>
      </c>
      <c r="BV15" s="3">
        <v>157</v>
      </c>
      <c r="BW15" s="3">
        <v>136</v>
      </c>
      <c r="BX15" s="3">
        <v>0</v>
      </c>
      <c r="BY15" s="3">
        <v>449</v>
      </c>
      <c r="BZ15" s="3">
        <v>54</v>
      </c>
      <c r="CA15" s="3">
        <v>817</v>
      </c>
      <c r="CB15" s="3">
        <v>264</v>
      </c>
      <c r="CC15" s="3">
        <v>131</v>
      </c>
      <c r="CD15" s="3">
        <v>19</v>
      </c>
      <c r="CE15" s="3">
        <v>0.78</v>
      </c>
      <c r="CF15" s="3">
        <v>95711</v>
      </c>
      <c r="CG15" s="3">
        <v>77119</v>
      </c>
      <c r="CH15" s="3">
        <v>62392</v>
      </c>
      <c r="CI15" s="3">
        <v>53806</v>
      </c>
      <c r="CJ15" s="3">
        <v>80907</v>
      </c>
      <c r="CK15" s="3">
        <v>144538</v>
      </c>
      <c r="CL15" s="3">
        <v>115682</v>
      </c>
      <c r="CM15" s="3">
        <v>104903</v>
      </c>
      <c r="CN15" s="3">
        <v>76081</v>
      </c>
      <c r="CO15" s="3">
        <v>121969</v>
      </c>
      <c r="CP15" s="3">
        <v>11445974</v>
      </c>
      <c r="CQ15" s="3">
        <v>4510</v>
      </c>
      <c r="CR15" s="3">
        <v>14594</v>
      </c>
      <c r="CS15" s="3">
        <v>4866</v>
      </c>
      <c r="CT15" s="3">
        <v>6287</v>
      </c>
      <c r="CU15" s="3">
        <v>6392</v>
      </c>
      <c r="CV15" s="3">
        <v>4776</v>
      </c>
      <c r="CW15" s="3">
        <v>5505840</v>
      </c>
      <c r="CX15" s="3">
        <v>1538105</v>
      </c>
      <c r="CY15" s="3">
        <v>4367605</v>
      </c>
      <c r="CZ15" s="3">
        <v>250198</v>
      </c>
      <c r="DA15" s="3">
        <v>19195134</v>
      </c>
      <c r="DB15" s="3">
        <v>141264</v>
      </c>
      <c r="DC15" s="3">
        <v>47880</v>
      </c>
      <c r="DD15" s="3">
        <v>1348651</v>
      </c>
      <c r="DE15" s="3">
        <v>424623</v>
      </c>
      <c r="DF15" s="3">
        <v>0</v>
      </c>
      <c r="DG15" s="3">
        <v>0</v>
      </c>
      <c r="DH15" s="3">
        <v>38771</v>
      </c>
      <c r="DI15" s="3">
        <v>576596</v>
      </c>
      <c r="DJ15" s="3">
        <v>120098</v>
      </c>
      <c r="DK15" s="3">
        <v>8373473</v>
      </c>
      <c r="DL15" s="3">
        <v>0</v>
      </c>
      <c r="DM15" s="3">
        <v>5467</v>
      </c>
      <c r="DN15" s="3">
        <v>2511004</v>
      </c>
      <c r="DO15" s="3">
        <v>269273</v>
      </c>
      <c r="DP15" s="3">
        <v>0</v>
      </c>
      <c r="DQ15" s="3">
        <v>4419</v>
      </c>
      <c r="DR15" s="3">
        <v>2732</v>
      </c>
      <c r="DS15" s="3">
        <v>1968</v>
      </c>
      <c r="DT15" s="3">
        <v>2401</v>
      </c>
      <c r="DU15" s="3">
        <v>171</v>
      </c>
      <c r="DV15" s="3">
        <v>221</v>
      </c>
      <c r="DW15" s="3">
        <v>0.55000000000000004</v>
      </c>
      <c r="DX15" s="3">
        <v>8119</v>
      </c>
      <c r="DY15" s="3">
        <v>5557</v>
      </c>
      <c r="DZ15" s="3">
        <v>4330</v>
      </c>
      <c r="EA15" s="3">
        <v>4516</v>
      </c>
      <c r="EB15" s="3">
        <v>571</v>
      </c>
      <c r="EC15" s="3">
        <v>251</v>
      </c>
      <c r="ED15" s="3">
        <v>187</v>
      </c>
      <c r="EE15" s="3">
        <v>203</v>
      </c>
      <c r="EF15" s="3">
        <v>6</v>
      </c>
      <c r="EG15" s="3">
        <v>13</v>
      </c>
      <c r="EH15" s="3">
        <v>0.45900000000000002</v>
      </c>
      <c r="EI15" s="3">
        <v>6058</v>
      </c>
      <c r="EJ15" s="3">
        <v>3645</v>
      </c>
      <c r="EK15" s="3">
        <v>4126</v>
      </c>
      <c r="EL15" s="3">
        <v>4126</v>
      </c>
      <c r="EM15" s="3">
        <v>108</v>
      </c>
      <c r="EN15" s="3">
        <v>3033</v>
      </c>
      <c r="EO15" s="3">
        <v>0</v>
      </c>
      <c r="EP15" s="3">
        <v>0</v>
      </c>
      <c r="EQ15" s="3">
        <v>5</v>
      </c>
      <c r="ER15" s="3">
        <v>910</v>
      </c>
      <c r="ES15" s="3">
        <v>0</v>
      </c>
      <c r="ET15" s="3">
        <v>0</v>
      </c>
    </row>
    <row r="16" spans="1:150" ht="12.75" hidden="1" customHeight="1" x14ac:dyDescent="0.25">
      <c r="A16" s="2">
        <v>41712.409641203703</v>
      </c>
      <c r="B16" s="3" t="s">
        <v>210</v>
      </c>
      <c r="C16" s="3" t="s">
        <v>211</v>
      </c>
      <c r="D16" s="3" t="s">
        <v>212</v>
      </c>
      <c r="E16" s="195" t="s">
        <v>213</v>
      </c>
      <c r="F16" s="3" t="s">
        <v>153</v>
      </c>
      <c r="G16" s="3" t="s">
        <v>154</v>
      </c>
      <c r="H16" s="3">
        <v>1786</v>
      </c>
      <c r="I16" s="3">
        <v>1200</v>
      </c>
      <c r="J16" s="3">
        <v>91</v>
      </c>
      <c r="K16" s="3">
        <v>180</v>
      </c>
      <c r="L16" s="3">
        <v>4</v>
      </c>
      <c r="M16" s="3">
        <v>262</v>
      </c>
      <c r="N16" s="3">
        <v>242</v>
      </c>
      <c r="O16" s="3">
        <v>128</v>
      </c>
      <c r="P16" s="3"/>
      <c r="Q16" s="3"/>
      <c r="R16" s="3">
        <v>25</v>
      </c>
      <c r="S16" s="3">
        <v>22</v>
      </c>
      <c r="T16" s="3">
        <v>28</v>
      </c>
      <c r="U16" s="3">
        <v>540</v>
      </c>
      <c r="V16" s="3">
        <v>460</v>
      </c>
      <c r="W16" s="3">
        <v>600</v>
      </c>
      <c r="X16" s="3">
        <v>500</v>
      </c>
      <c r="Y16" s="3">
        <v>450</v>
      </c>
      <c r="Z16" s="3">
        <v>550</v>
      </c>
      <c r="AA16" s="3"/>
      <c r="AB16" s="3"/>
      <c r="AC16" s="3"/>
      <c r="AD16" s="3">
        <v>0</v>
      </c>
      <c r="AE16" s="3">
        <v>20</v>
      </c>
      <c r="AF16" s="3">
        <v>41</v>
      </c>
      <c r="AG16" s="3">
        <v>184</v>
      </c>
      <c r="AH16" s="3">
        <v>1</v>
      </c>
      <c r="AI16" s="3">
        <v>6</v>
      </c>
      <c r="AJ16" s="3">
        <v>0</v>
      </c>
      <c r="AK16" s="3">
        <v>6</v>
      </c>
      <c r="AL16" s="3">
        <v>17</v>
      </c>
      <c r="AM16" s="3">
        <v>1353</v>
      </c>
      <c r="AN16" s="3">
        <v>185</v>
      </c>
      <c r="AO16" s="3">
        <v>923</v>
      </c>
      <c r="AP16" s="3">
        <v>615</v>
      </c>
      <c r="AQ16" s="3">
        <v>10</v>
      </c>
      <c r="AR16" s="3">
        <v>97</v>
      </c>
      <c r="AS16" s="3">
        <v>144</v>
      </c>
      <c r="AT16" s="3">
        <v>1146</v>
      </c>
      <c r="AU16" s="3">
        <v>2</v>
      </c>
      <c r="AV16" s="3">
        <v>21</v>
      </c>
      <c r="AW16" s="3">
        <v>1</v>
      </c>
      <c r="AX16" s="3">
        <v>37</v>
      </c>
      <c r="AY16" s="3">
        <v>80</v>
      </c>
      <c r="AZ16" s="3">
        <v>0.24</v>
      </c>
      <c r="BA16" s="3">
        <v>0.76</v>
      </c>
      <c r="BB16" s="3">
        <v>0.14000000000000001</v>
      </c>
      <c r="BC16" s="3">
        <v>0.67</v>
      </c>
      <c r="BD16" s="3">
        <v>178</v>
      </c>
      <c r="BE16" s="3">
        <v>1428.3</v>
      </c>
      <c r="BF16" s="3">
        <v>111.4</v>
      </c>
      <c r="BG16" s="3"/>
      <c r="BH16" s="3">
        <v>359</v>
      </c>
      <c r="BI16" s="3">
        <v>43</v>
      </c>
      <c r="BJ16" s="3">
        <v>208</v>
      </c>
      <c r="BK16" s="3">
        <v>151</v>
      </c>
      <c r="BL16" s="3">
        <v>0</v>
      </c>
      <c r="BM16" s="3">
        <v>17</v>
      </c>
      <c r="BN16" s="3">
        <v>24</v>
      </c>
      <c r="BO16" s="3">
        <v>291</v>
      </c>
      <c r="BP16" s="3">
        <v>1</v>
      </c>
      <c r="BQ16" s="3">
        <v>0</v>
      </c>
      <c r="BR16" s="3">
        <v>2</v>
      </c>
      <c r="BS16" s="3">
        <v>0</v>
      </c>
      <c r="BT16" s="3">
        <v>24</v>
      </c>
      <c r="BU16" s="3">
        <v>65</v>
      </c>
      <c r="BV16" s="3"/>
      <c r="BW16" s="3">
        <v>54</v>
      </c>
      <c r="BX16" s="3">
        <v>36</v>
      </c>
      <c r="BY16" s="3">
        <v>155</v>
      </c>
      <c r="BZ16" s="3">
        <v>31</v>
      </c>
      <c r="CA16" s="3">
        <v>334</v>
      </c>
      <c r="CB16" s="3">
        <v>128</v>
      </c>
      <c r="CC16" s="3">
        <v>51</v>
      </c>
      <c r="CD16" s="3">
        <v>10</v>
      </c>
      <c r="CE16" s="3">
        <v>0.79</v>
      </c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>
        <v>9735477</v>
      </c>
      <c r="CQ16" s="3">
        <v>1030</v>
      </c>
      <c r="CR16" s="3">
        <v>9975</v>
      </c>
      <c r="CS16" s="3">
        <v>7495</v>
      </c>
      <c r="CT16" s="3">
        <v>7495</v>
      </c>
      <c r="CU16" s="3">
        <v>5110</v>
      </c>
      <c r="CV16" s="3">
        <v>4212</v>
      </c>
      <c r="CW16" s="3">
        <v>2565595</v>
      </c>
      <c r="CX16" s="3">
        <v>901482</v>
      </c>
      <c r="CY16" s="3">
        <v>1865232</v>
      </c>
      <c r="CZ16" s="3">
        <v>394377</v>
      </c>
      <c r="DA16" s="3">
        <v>8059087</v>
      </c>
      <c r="DB16" s="3">
        <v>282276</v>
      </c>
      <c r="DC16" s="3"/>
      <c r="DD16" s="3">
        <v>727995</v>
      </c>
      <c r="DE16" s="3">
        <v>565004</v>
      </c>
      <c r="DF16" s="3"/>
      <c r="DG16" s="3">
        <v>10100</v>
      </c>
      <c r="DH16" s="3">
        <v>98506</v>
      </c>
      <c r="DI16" s="3">
        <v>44098</v>
      </c>
      <c r="DJ16" s="3">
        <v>929722</v>
      </c>
      <c r="DK16" s="3">
        <v>929722</v>
      </c>
      <c r="DL16" s="3"/>
      <c r="DM16" s="3"/>
      <c r="DN16" s="3">
        <v>222041</v>
      </c>
      <c r="DO16" s="3">
        <v>105611</v>
      </c>
      <c r="DP16" s="3"/>
      <c r="DQ16" s="3">
        <v>1397</v>
      </c>
      <c r="DR16" s="3">
        <v>1046</v>
      </c>
      <c r="DS16" s="3">
        <v>874</v>
      </c>
      <c r="DT16" s="3">
        <v>1020</v>
      </c>
      <c r="DU16" s="3">
        <v>225</v>
      </c>
      <c r="DV16" s="3">
        <v>759</v>
      </c>
      <c r="DW16" s="3">
        <v>0.82</v>
      </c>
      <c r="DX16" s="3">
        <v>14037</v>
      </c>
      <c r="DY16" s="3">
        <v>6080</v>
      </c>
      <c r="DZ16" s="3">
        <v>4297</v>
      </c>
      <c r="EA16" s="3">
        <v>4019</v>
      </c>
      <c r="EB16" s="3">
        <v>156</v>
      </c>
      <c r="EC16" s="3">
        <v>72</v>
      </c>
      <c r="ED16" s="3">
        <v>62</v>
      </c>
      <c r="EE16" s="3">
        <v>67</v>
      </c>
      <c r="EF16" s="3">
        <v>9</v>
      </c>
      <c r="EG16" s="3">
        <v>60</v>
      </c>
      <c r="EH16" s="3">
        <v>0.66</v>
      </c>
      <c r="EI16" s="3">
        <v>9585</v>
      </c>
      <c r="EJ16" s="3">
        <v>3451</v>
      </c>
      <c r="EK16" s="3">
        <v>3013</v>
      </c>
      <c r="EL16" s="3">
        <v>3012</v>
      </c>
      <c r="EM16" s="3">
        <v>64</v>
      </c>
      <c r="EN16" s="3">
        <v>3132</v>
      </c>
      <c r="EO16" s="3"/>
      <c r="EP16" s="3"/>
      <c r="EQ16" s="3"/>
      <c r="ER16" s="3"/>
      <c r="ES16" s="3"/>
      <c r="ET16" s="3"/>
    </row>
    <row r="17" spans="1:150" ht="12.75" hidden="1" customHeight="1" x14ac:dyDescent="0.25">
      <c r="A17" s="2">
        <v>41712.4156365741</v>
      </c>
      <c r="B17" s="3" t="s">
        <v>541</v>
      </c>
      <c r="C17" s="3" t="s">
        <v>184</v>
      </c>
      <c r="D17" s="3" t="s">
        <v>185</v>
      </c>
      <c r="E17" s="195" t="s">
        <v>214</v>
      </c>
      <c r="F17" s="3" t="s">
        <v>153</v>
      </c>
      <c r="G17" s="3" t="s">
        <v>171</v>
      </c>
      <c r="H17" s="3">
        <v>6144</v>
      </c>
      <c r="I17" s="3">
        <v>5026</v>
      </c>
      <c r="J17" s="3">
        <v>509</v>
      </c>
      <c r="K17" s="3">
        <v>745</v>
      </c>
      <c r="L17" s="3">
        <v>4</v>
      </c>
      <c r="M17" s="3">
        <v>465</v>
      </c>
      <c r="N17" s="3">
        <v>303</v>
      </c>
      <c r="O17" s="3">
        <v>163</v>
      </c>
      <c r="P17" s="3">
        <v>0.04</v>
      </c>
      <c r="Q17" s="3">
        <v>0.63</v>
      </c>
      <c r="R17" s="3"/>
      <c r="S17" s="3"/>
      <c r="T17" s="3"/>
      <c r="U17" s="3">
        <v>490</v>
      </c>
      <c r="V17" s="3">
        <v>430</v>
      </c>
      <c r="W17" s="3">
        <v>540</v>
      </c>
      <c r="X17" s="3">
        <v>488</v>
      </c>
      <c r="Y17" s="3">
        <v>430</v>
      </c>
      <c r="Z17" s="3">
        <v>540</v>
      </c>
      <c r="AA17" s="3">
        <v>488</v>
      </c>
      <c r="AB17" s="3">
        <v>440</v>
      </c>
      <c r="AC17" s="3">
        <v>530</v>
      </c>
      <c r="AD17" s="3">
        <v>0</v>
      </c>
      <c r="AE17" s="3">
        <v>36</v>
      </c>
      <c r="AF17" s="3">
        <v>8</v>
      </c>
      <c r="AG17" s="3">
        <v>1037</v>
      </c>
      <c r="AH17" s="3">
        <v>1</v>
      </c>
      <c r="AI17" s="3">
        <v>0</v>
      </c>
      <c r="AJ17" s="3">
        <v>13</v>
      </c>
      <c r="AK17" s="3">
        <v>28</v>
      </c>
      <c r="AL17" s="3">
        <v>135</v>
      </c>
      <c r="AM17" s="3">
        <v>4541</v>
      </c>
      <c r="AN17" s="3">
        <v>263</v>
      </c>
      <c r="AO17" s="3">
        <v>2746</v>
      </c>
      <c r="AP17" s="3">
        <v>2058</v>
      </c>
      <c r="AQ17" s="3">
        <v>0</v>
      </c>
      <c r="AR17" s="3">
        <v>127</v>
      </c>
      <c r="AS17" s="3">
        <v>35</v>
      </c>
      <c r="AT17" s="3">
        <v>3881</v>
      </c>
      <c r="AU17" s="3">
        <v>7</v>
      </c>
      <c r="AV17" s="3">
        <v>0</v>
      </c>
      <c r="AW17" s="3">
        <v>48</v>
      </c>
      <c r="AX17" s="3">
        <v>79</v>
      </c>
      <c r="AY17" s="3">
        <v>627</v>
      </c>
      <c r="AZ17" s="3">
        <v>0.51</v>
      </c>
      <c r="BA17" s="3">
        <v>0.49</v>
      </c>
      <c r="BB17" s="3">
        <v>0.04</v>
      </c>
      <c r="BC17" s="3">
        <v>0.55000000000000004</v>
      </c>
      <c r="BD17" s="3">
        <v>119</v>
      </c>
      <c r="BE17" s="3">
        <v>4694</v>
      </c>
      <c r="BF17" s="3">
        <v>290</v>
      </c>
      <c r="BG17" s="3">
        <v>16</v>
      </c>
      <c r="BH17" s="3">
        <v>1306</v>
      </c>
      <c r="BI17" s="3">
        <v>26</v>
      </c>
      <c r="BJ17" s="3">
        <v>788</v>
      </c>
      <c r="BK17" s="3">
        <v>518</v>
      </c>
      <c r="BL17" s="3">
        <v>1</v>
      </c>
      <c r="BM17" s="3">
        <v>40</v>
      </c>
      <c r="BN17" s="3">
        <v>4</v>
      </c>
      <c r="BO17" s="3">
        <v>1179</v>
      </c>
      <c r="BP17" s="3">
        <v>1</v>
      </c>
      <c r="BQ17" s="3">
        <v>1</v>
      </c>
      <c r="BR17" s="3">
        <v>4</v>
      </c>
      <c r="BS17" s="3">
        <v>24</v>
      </c>
      <c r="BT17" s="3">
        <v>52</v>
      </c>
      <c r="BU17" s="3">
        <v>209</v>
      </c>
      <c r="BV17" s="3"/>
      <c r="BW17" s="3">
        <v>110</v>
      </c>
      <c r="BX17" s="3">
        <v>23</v>
      </c>
      <c r="BY17" s="3">
        <v>332</v>
      </c>
      <c r="BZ17" s="3">
        <v>120</v>
      </c>
      <c r="CA17" s="3">
        <v>1295</v>
      </c>
      <c r="CB17" s="3">
        <v>667</v>
      </c>
      <c r="CC17" s="3">
        <v>131</v>
      </c>
      <c r="CD17" s="3">
        <v>20</v>
      </c>
      <c r="CE17" s="3">
        <v>0.76</v>
      </c>
      <c r="CF17" s="3">
        <v>95263</v>
      </c>
      <c r="CG17" s="3">
        <v>77353</v>
      </c>
      <c r="CH17" s="3">
        <v>63997</v>
      </c>
      <c r="CI17" s="3">
        <v>56463</v>
      </c>
      <c r="CJ17" s="3">
        <v>80519</v>
      </c>
      <c r="CK17" s="3">
        <v>129581</v>
      </c>
      <c r="CL17" s="3">
        <v>108892</v>
      </c>
      <c r="CM17" s="3">
        <v>91631</v>
      </c>
      <c r="CN17" s="3">
        <v>74454</v>
      </c>
      <c r="CO17" s="3">
        <v>111689</v>
      </c>
      <c r="CP17" s="3">
        <v>20560318</v>
      </c>
      <c r="CQ17" s="3">
        <v>10410</v>
      </c>
      <c r="CR17" s="3">
        <v>17795</v>
      </c>
      <c r="CS17" s="3">
        <v>2366</v>
      </c>
      <c r="CT17" s="3">
        <v>2366</v>
      </c>
      <c r="CU17" s="3">
        <v>5890</v>
      </c>
      <c r="CV17" s="3">
        <v>3668</v>
      </c>
      <c r="CW17" s="3">
        <v>4944121</v>
      </c>
      <c r="CX17" s="3">
        <v>170845</v>
      </c>
      <c r="CY17" s="3">
        <v>7734456</v>
      </c>
      <c r="CZ17" s="3">
        <v>1160014</v>
      </c>
      <c r="DA17" s="3">
        <v>12318526</v>
      </c>
      <c r="DB17" s="3">
        <v>3223449</v>
      </c>
      <c r="DC17" s="3"/>
      <c r="DD17" s="3"/>
      <c r="DE17" s="3"/>
      <c r="DF17" s="3"/>
      <c r="DG17" s="3"/>
      <c r="DH17" s="3"/>
      <c r="DI17" s="3">
        <v>3514885</v>
      </c>
      <c r="DJ17" s="3">
        <v>576617</v>
      </c>
      <c r="DK17" s="3">
        <v>23596156</v>
      </c>
      <c r="DL17" s="3"/>
      <c r="DM17" s="3">
        <v>828587</v>
      </c>
      <c r="DN17" s="3">
        <v>9639129</v>
      </c>
      <c r="DO17" s="3"/>
      <c r="DP17" s="3"/>
      <c r="DQ17" s="3">
        <v>4636</v>
      </c>
      <c r="DR17" s="3">
        <v>3080</v>
      </c>
      <c r="DS17" s="3">
        <v>2133</v>
      </c>
      <c r="DT17" s="3">
        <v>2891</v>
      </c>
      <c r="DU17" s="3">
        <v>936</v>
      </c>
      <c r="DV17" s="3">
        <v>353</v>
      </c>
      <c r="DW17" s="3">
        <v>0.62</v>
      </c>
      <c r="DX17" s="3">
        <v>10551</v>
      </c>
      <c r="DY17" s="3">
        <v>6263</v>
      </c>
      <c r="DZ17" s="3">
        <v>5329</v>
      </c>
      <c r="EA17" s="3">
        <v>4251</v>
      </c>
      <c r="EB17" s="3">
        <v>151</v>
      </c>
      <c r="EC17" s="3">
        <v>67</v>
      </c>
      <c r="ED17" s="3">
        <v>45</v>
      </c>
      <c r="EE17" s="3">
        <v>64</v>
      </c>
      <c r="EF17" s="3">
        <v>8</v>
      </c>
      <c r="EG17" s="3">
        <v>5</v>
      </c>
      <c r="EH17" s="3">
        <v>0.47</v>
      </c>
      <c r="EI17" s="3">
        <v>5658</v>
      </c>
      <c r="EJ17" s="3">
        <v>2816</v>
      </c>
      <c r="EK17" s="3">
        <v>3677</v>
      </c>
      <c r="EL17" s="3">
        <v>3554</v>
      </c>
      <c r="EM17" s="3">
        <v>347</v>
      </c>
      <c r="EN17" s="3">
        <v>2859</v>
      </c>
      <c r="EO17" s="3"/>
      <c r="EP17" s="3"/>
      <c r="EQ17" s="3">
        <v>14</v>
      </c>
      <c r="ER17" s="3">
        <v>5520</v>
      </c>
      <c r="ES17" s="3"/>
      <c r="ET17" s="3"/>
    </row>
    <row r="18" spans="1:150" ht="12.75" hidden="1" customHeight="1" x14ac:dyDescent="0.25">
      <c r="A18" s="2">
        <v>41712.4163541667</v>
      </c>
      <c r="B18" s="3" t="s">
        <v>215</v>
      </c>
      <c r="C18" s="3" t="s">
        <v>216</v>
      </c>
      <c r="D18" s="3" t="s">
        <v>217</v>
      </c>
      <c r="E18" s="195">
        <v>2056656399</v>
      </c>
      <c r="F18" s="3" t="s">
        <v>153</v>
      </c>
      <c r="G18" s="3" t="s">
        <v>154</v>
      </c>
      <c r="H18" s="3">
        <v>1545</v>
      </c>
      <c r="I18" s="3">
        <v>1032</v>
      </c>
      <c r="J18" s="3">
        <v>172</v>
      </c>
      <c r="K18" s="3">
        <v>347</v>
      </c>
      <c r="L18" s="3">
        <v>12</v>
      </c>
      <c r="M18" s="3">
        <v>394</v>
      </c>
      <c r="N18" s="3">
        <v>166</v>
      </c>
      <c r="O18" s="3">
        <v>158</v>
      </c>
      <c r="P18" s="3"/>
      <c r="Q18" s="3"/>
      <c r="R18" s="3">
        <v>23</v>
      </c>
      <c r="S18" s="3">
        <v>20</v>
      </c>
      <c r="T18" s="3">
        <v>26</v>
      </c>
      <c r="U18" s="3">
        <v>566</v>
      </c>
      <c r="V18" s="3">
        <v>495</v>
      </c>
      <c r="W18" s="3">
        <v>613</v>
      </c>
      <c r="X18" s="3">
        <v>457</v>
      </c>
      <c r="Y18" s="3">
        <v>465</v>
      </c>
      <c r="Z18" s="3">
        <v>550</v>
      </c>
      <c r="AA18" s="3">
        <v>532</v>
      </c>
      <c r="AB18" s="3">
        <v>440</v>
      </c>
      <c r="AC18" s="3">
        <v>580</v>
      </c>
      <c r="AD18" s="3">
        <v>4</v>
      </c>
      <c r="AE18" s="3">
        <v>11</v>
      </c>
      <c r="AF18" s="3">
        <v>73</v>
      </c>
      <c r="AG18" s="3">
        <v>407</v>
      </c>
      <c r="AH18" s="3">
        <v>2</v>
      </c>
      <c r="AI18" s="3">
        <v>0</v>
      </c>
      <c r="AJ18" s="3">
        <v>4</v>
      </c>
      <c r="AK18" s="3">
        <v>11</v>
      </c>
      <c r="AL18" s="3">
        <v>19</v>
      </c>
      <c r="AM18" s="3">
        <v>2350</v>
      </c>
      <c r="AN18" s="3">
        <v>270</v>
      </c>
      <c r="AO18" s="3">
        <v>1730</v>
      </c>
      <c r="AP18" s="3">
        <v>890</v>
      </c>
      <c r="AQ18" s="3">
        <v>37</v>
      </c>
      <c r="AR18" s="3">
        <v>60</v>
      </c>
      <c r="AS18" s="3">
        <v>365</v>
      </c>
      <c r="AT18" s="3">
        <v>1927</v>
      </c>
      <c r="AU18" s="3">
        <v>18</v>
      </c>
      <c r="AV18" s="3">
        <v>3</v>
      </c>
      <c r="AW18" s="3">
        <v>17</v>
      </c>
      <c r="AX18" s="3">
        <v>47</v>
      </c>
      <c r="AY18" s="3">
        <v>146</v>
      </c>
      <c r="AZ18" s="3">
        <v>0.05</v>
      </c>
      <c r="BA18" s="3">
        <v>0.95</v>
      </c>
      <c r="BB18" s="3">
        <v>0.12</v>
      </c>
      <c r="BC18" s="3">
        <v>0.47</v>
      </c>
      <c r="BD18" s="3">
        <v>446</v>
      </c>
      <c r="BE18" s="3">
        <v>2386</v>
      </c>
      <c r="BF18" s="3">
        <v>169</v>
      </c>
      <c r="BG18" s="3">
        <v>0</v>
      </c>
      <c r="BH18" s="3">
        <v>326</v>
      </c>
      <c r="BI18" s="3">
        <v>198</v>
      </c>
      <c r="BJ18" s="3">
        <v>223</v>
      </c>
      <c r="BK18" s="3">
        <v>103</v>
      </c>
      <c r="BL18" s="3">
        <v>0</v>
      </c>
      <c r="BM18" s="3">
        <v>10</v>
      </c>
      <c r="BN18" s="3">
        <v>46</v>
      </c>
      <c r="BO18" s="3">
        <v>219</v>
      </c>
      <c r="BP18" s="3">
        <v>1</v>
      </c>
      <c r="BQ18" s="3">
        <v>1</v>
      </c>
      <c r="BR18" s="3">
        <v>1</v>
      </c>
      <c r="BS18" s="3">
        <v>10</v>
      </c>
      <c r="BT18" s="3">
        <v>48</v>
      </c>
      <c r="BU18" s="3">
        <v>71</v>
      </c>
      <c r="BV18" s="3">
        <v>0</v>
      </c>
      <c r="BW18" s="3">
        <v>32</v>
      </c>
      <c r="BX18" s="3">
        <v>0</v>
      </c>
      <c r="BY18" s="3">
        <v>71</v>
      </c>
      <c r="BZ18" s="3">
        <v>48</v>
      </c>
      <c r="CA18" s="3">
        <v>483</v>
      </c>
      <c r="CB18" s="3">
        <v>115</v>
      </c>
      <c r="CC18" s="3">
        <v>73</v>
      </c>
      <c r="CD18" s="3">
        <v>29</v>
      </c>
      <c r="CE18" s="3">
        <v>0.74</v>
      </c>
      <c r="CF18" s="3">
        <v>75466</v>
      </c>
      <c r="CG18" s="3">
        <v>64370</v>
      </c>
      <c r="CH18" s="3">
        <v>53887</v>
      </c>
      <c r="CI18" s="3"/>
      <c r="CJ18" s="3">
        <v>63716</v>
      </c>
      <c r="CK18" s="3">
        <v>90975</v>
      </c>
      <c r="CL18" s="3">
        <v>76720</v>
      </c>
      <c r="CM18" s="3">
        <v>64677</v>
      </c>
      <c r="CN18" s="3"/>
      <c r="CO18" s="3">
        <v>76431</v>
      </c>
      <c r="CP18" s="3">
        <v>15975199</v>
      </c>
      <c r="CQ18" s="3">
        <v>9330</v>
      </c>
      <c r="CR18" s="3">
        <v>19020</v>
      </c>
      <c r="CS18" s="3">
        <v>670</v>
      </c>
      <c r="CT18" s="3">
        <v>670</v>
      </c>
      <c r="CU18" s="3">
        <v>4998</v>
      </c>
      <c r="CV18" s="3">
        <v>2322</v>
      </c>
      <c r="CW18" s="3">
        <v>4819034</v>
      </c>
      <c r="CX18" s="3">
        <v>514467</v>
      </c>
      <c r="CY18" s="3">
        <v>2846861</v>
      </c>
      <c r="CZ18" s="3">
        <v>235305</v>
      </c>
      <c r="DA18" s="3">
        <v>5767016</v>
      </c>
      <c r="DB18" s="3">
        <v>183005</v>
      </c>
      <c r="DC18" s="3">
        <v>0</v>
      </c>
      <c r="DD18" s="3">
        <v>531832</v>
      </c>
      <c r="DE18" s="3">
        <v>172730</v>
      </c>
      <c r="DF18" s="3">
        <v>601032</v>
      </c>
      <c r="DG18" s="3">
        <v>0</v>
      </c>
      <c r="DH18" s="3">
        <v>233446</v>
      </c>
      <c r="DI18" s="3">
        <v>2375188</v>
      </c>
      <c r="DJ18" s="3">
        <v>73607</v>
      </c>
      <c r="DK18" s="3">
        <v>7017170</v>
      </c>
      <c r="DL18" s="3">
        <v>0</v>
      </c>
      <c r="DM18" s="3">
        <v>0</v>
      </c>
      <c r="DN18" s="3">
        <v>181389</v>
      </c>
      <c r="DO18" s="3">
        <v>244466</v>
      </c>
      <c r="DP18" s="3">
        <v>796385</v>
      </c>
      <c r="DQ18" s="3">
        <v>2319</v>
      </c>
      <c r="DR18" s="3">
        <v>1454</v>
      </c>
      <c r="DS18" s="3">
        <v>1247</v>
      </c>
      <c r="DT18" s="3">
        <v>1326</v>
      </c>
      <c r="DU18" s="3">
        <v>150</v>
      </c>
      <c r="DV18" s="3">
        <v>241</v>
      </c>
      <c r="DW18" s="3">
        <v>0.57999999999999996</v>
      </c>
      <c r="DX18" s="3">
        <v>9488</v>
      </c>
      <c r="DY18" s="3">
        <v>6447</v>
      </c>
      <c r="DZ18" s="3">
        <v>7591</v>
      </c>
      <c r="EA18" s="3">
        <v>4215</v>
      </c>
      <c r="EB18" s="3">
        <v>279</v>
      </c>
      <c r="EC18" s="3">
        <v>154</v>
      </c>
      <c r="ED18" s="3">
        <v>99</v>
      </c>
      <c r="EE18" s="3">
        <v>145</v>
      </c>
      <c r="EF18" s="3">
        <v>3</v>
      </c>
      <c r="EG18" s="3">
        <v>10</v>
      </c>
      <c r="EH18" s="3">
        <v>0.39</v>
      </c>
      <c r="EI18" s="3">
        <v>6246</v>
      </c>
      <c r="EJ18" s="3">
        <v>3723</v>
      </c>
      <c r="EK18" s="3">
        <v>9038</v>
      </c>
      <c r="EL18" s="3">
        <v>4126</v>
      </c>
      <c r="EM18" s="3">
        <v>517</v>
      </c>
      <c r="EN18" s="3">
        <v>8036</v>
      </c>
      <c r="EO18" s="3">
        <v>75</v>
      </c>
      <c r="EP18" s="3">
        <v>10552</v>
      </c>
      <c r="EQ18" s="3">
        <v>24</v>
      </c>
      <c r="ER18" s="3">
        <v>5722</v>
      </c>
      <c r="ES18" s="3">
        <v>1</v>
      </c>
      <c r="ET18" s="3">
        <v>5000</v>
      </c>
    </row>
    <row r="19" spans="1:150" ht="12.75" hidden="1" customHeight="1" x14ac:dyDescent="0.25">
      <c r="A19" s="2">
        <v>41712.4994560185</v>
      </c>
      <c r="B19" s="3" t="s">
        <v>218</v>
      </c>
      <c r="C19" s="3" t="s">
        <v>219</v>
      </c>
      <c r="D19" s="3" t="s">
        <v>220</v>
      </c>
      <c r="E19" s="195" t="s">
        <v>221</v>
      </c>
      <c r="F19" s="3" t="s">
        <v>153</v>
      </c>
      <c r="G19" s="3" t="s">
        <v>154</v>
      </c>
      <c r="H19" s="3">
        <v>910</v>
      </c>
      <c r="I19" s="3">
        <v>605</v>
      </c>
      <c r="J19" s="3">
        <v>128</v>
      </c>
      <c r="K19" s="3">
        <v>190</v>
      </c>
      <c r="L19" s="3">
        <v>7</v>
      </c>
      <c r="M19" s="3">
        <v>651</v>
      </c>
      <c r="N19" s="3">
        <v>473</v>
      </c>
      <c r="O19" s="3">
        <v>317</v>
      </c>
      <c r="P19" s="3">
        <v>0.1</v>
      </c>
      <c r="Q19" s="3">
        <v>0.72</v>
      </c>
      <c r="R19" s="3">
        <v>22</v>
      </c>
      <c r="S19" s="3">
        <v>19</v>
      </c>
      <c r="T19" s="3">
        <v>24</v>
      </c>
      <c r="U19" s="3"/>
      <c r="V19" s="3"/>
      <c r="W19" s="3"/>
      <c r="X19" s="3"/>
      <c r="Y19" s="3"/>
      <c r="Z19" s="3"/>
      <c r="AA19" s="3"/>
      <c r="AB19" s="3"/>
      <c r="AC19" s="3"/>
      <c r="AD19" s="3">
        <v>25</v>
      </c>
      <c r="AE19" s="3">
        <v>11</v>
      </c>
      <c r="AF19" s="3">
        <v>2</v>
      </c>
      <c r="AG19" s="3">
        <v>271</v>
      </c>
      <c r="AH19" s="3">
        <v>2</v>
      </c>
      <c r="AI19" s="3">
        <v>0</v>
      </c>
      <c r="AJ19" s="3">
        <v>2</v>
      </c>
      <c r="AK19" s="3">
        <v>10</v>
      </c>
      <c r="AL19" s="3">
        <v>2</v>
      </c>
      <c r="AM19" s="3">
        <v>2018</v>
      </c>
      <c r="AN19" s="3">
        <v>504</v>
      </c>
      <c r="AO19" s="3">
        <v>1508</v>
      </c>
      <c r="AP19" s="3">
        <v>1014</v>
      </c>
      <c r="AQ19" s="3">
        <v>139</v>
      </c>
      <c r="AR19" s="3">
        <v>48</v>
      </c>
      <c r="AS19" s="3">
        <v>49</v>
      </c>
      <c r="AT19" s="3">
        <v>2112</v>
      </c>
      <c r="AU19" s="3">
        <v>66</v>
      </c>
      <c r="AV19" s="3">
        <v>2</v>
      </c>
      <c r="AW19" s="3">
        <v>25</v>
      </c>
      <c r="AX19" s="3">
        <v>71</v>
      </c>
      <c r="AY19" s="3">
        <v>10</v>
      </c>
      <c r="AZ19" s="3">
        <v>0.45</v>
      </c>
      <c r="BA19" s="3">
        <v>0.45</v>
      </c>
      <c r="BB19" s="3">
        <v>0.3</v>
      </c>
      <c r="BC19" s="3">
        <v>0.28000000000000003</v>
      </c>
      <c r="BD19" s="3">
        <v>134</v>
      </c>
      <c r="BE19" s="3">
        <v>2207</v>
      </c>
      <c r="BF19" s="3">
        <v>164</v>
      </c>
      <c r="BG19" s="3">
        <v>5</v>
      </c>
      <c r="BH19" s="3">
        <v>478</v>
      </c>
      <c r="BI19" s="3">
        <v>60</v>
      </c>
      <c r="BJ19" s="3">
        <v>291</v>
      </c>
      <c r="BK19" s="3">
        <v>187</v>
      </c>
      <c r="BL19" s="3">
        <v>39</v>
      </c>
      <c r="BM19" s="3">
        <v>6</v>
      </c>
      <c r="BN19" s="3">
        <v>5</v>
      </c>
      <c r="BO19" s="3">
        <v>399</v>
      </c>
      <c r="BP19" s="3">
        <v>11</v>
      </c>
      <c r="BQ19" s="3">
        <v>1</v>
      </c>
      <c r="BR19" s="3">
        <v>5</v>
      </c>
      <c r="BS19" s="3">
        <v>6</v>
      </c>
      <c r="BT19" s="3">
        <v>6</v>
      </c>
      <c r="BU19" s="3">
        <v>154</v>
      </c>
      <c r="BV19" s="3">
        <v>0</v>
      </c>
      <c r="BW19" s="3">
        <v>46</v>
      </c>
      <c r="BX19" s="3">
        <v>50</v>
      </c>
      <c r="BY19" s="3">
        <v>191</v>
      </c>
      <c r="BZ19" s="3">
        <v>37</v>
      </c>
      <c r="CA19" s="3">
        <v>343</v>
      </c>
      <c r="CB19" s="3">
        <v>47</v>
      </c>
      <c r="CC19" s="3">
        <v>77</v>
      </c>
      <c r="CD19" s="3">
        <v>17</v>
      </c>
      <c r="CE19" s="3">
        <v>0.66</v>
      </c>
      <c r="CF19" s="3">
        <v>67705</v>
      </c>
      <c r="CG19" s="3">
        <v>56583</v>
      </c>
      <c r="CH19" s="3">
        <v>54800</v>
      </c>
      <c r="CI19" s="3">
        <v>45700</v>
      </c>
      <c r="CJ19" s="3">
        <v>57077</v>
      </c>
      <c r="CK19" s="3">
        <v>91550</v>
      </c>
      <c r="CL19" s="3">
        <v>78688</v>
      </c>
      <c r="CM19" s="3">
        <v>76626</v>
      </c>
      <c r="CN19" s="3">
        <v>66148</v>
      </c>
      <c r="CO19" s="3">
        <v>79276</v>
      </c>
      <c r="CP19" s="3">
        <v>12207013</v>
      </c>
      <c r="CQ19" s="3">
        <v>6535</v>
      </c>
      <c r="CR19" s="3">
        <v>14108</v>
      </c>
      <c r="CS19" s="3">
        <v>1411</v>
      </c>
      <c r="CT19" s="3">
        <v>1411</v>
      </c>
      <c r="CU19" s="3">
        <v>3360</v>
      </c>
      <c r="CV19" s="3">
        <v>2420</v>
      </c>
      <c r="CW19" s="3">
        <v>4387341</v>
      </c>
      <c r="CX19" s="3">
        <v>1198944</v>
      </c>
      <c r="CY19" s="3">
        <v>672234</v>
      </c>
      <c r="CZ19" s="3">
        <v>89608</v>
      </c>
      <c r="DA19" s="3">
        <v>5612647</v>
      </c>
      <c r="DB19" s="3">
        <v>344900</v>
      </c>
      <c r="DC19" s="3">
        <v>108855</v>
      </c>
      <c r="DD19" s="3">
        <v>0</v>
      </c>
      <c r="DE19" s="3">
        <v>582835</v>
      </c>
      <c r="DF19" s="3">
        <v>0</v>
      </c>
      <c r="DG19" s="3">
        <v>8955</v>
      </c>
      <c r="DH19" s="3">
        <v>90885</v>
      </c>
      <c r="DI19" s="3">
        <v>69858</v>
      </c>
      <c r="DJ19" s="3">
        <v>514828</v>
      </c>
      <c r="DK19" s="3">
        <v>6940034</v>
      </c>
      <c r="DL19" s="3">
        <v>0</v>
      </c>
      <c r="DM19" s="3">
        <v>1310113</v>
      </c>
      <c r="DN19" s="3">
        <v>397681</v>
      </c>
      <c r="DO19" s="3">
        <v>1077016</v>
      </c>
      <c r="DP19" s="3">
        <v>0</v>
      </c>
      <c r="DQ19" s="3">
        <v>2008</v>
      </c>
      <c r="DR19" s="3">
        <v>1379</v>
      </c>
      <c r="DS19" s="3">
        <v>947</v>
      </c>
      <c r="DT19" s="3">
        <v>1206</v>
      </c>
      <c r="DU19" s="3">
        <v>357</v>
      </c>
      <c r="DV19" s="3">
        <v>179</v>
      </c>
      <c r="DW19" s="3">
        <v>0.82</v>
      </c>
      <c r="DX19" s="3">
        <v>11604</v>
      </c>
      <c r="DY19" s="3">
        <v>5330</v>
      </c>
      <c r="DZ19" s="3">
        <v>5147</v>
      </c>
      <c r="EA19" s="3">
        <v>4379</v>
      </c>
      <c r="EB19" s="3">
        <v>397</v>
      </c>
      <c r="EC19" s="3">
        <v>237</v>
      </c>
      <c r="ED19" s="3">
        <v>176</v>
      </c>
      <c r="EE19" s="3">
        <v>190</v>
      </c>
      <c r="EF19" s="3">
        <v>20</v>
      </c>
      <c r="EG19" s="3">
        <v>10</v>
      </c>
      <c r="EH19" s="3">
        <v>0.73</v>
      </c>
      <c r="EI19" s="3">
        <v>9983</v>
      </c>
      <c r="EJ19" s="3">
        <v>3972</v>
      </c>
      <c r="EK19" s="3">
        <v>4218</v>
      </c>
      <c r="EL19" s="3">
        <v>3875</v>
      </c>
      <c r="EM19" s="3">
        <v>36</v>
      </c>
      <c r="EN19" s="3">
        <v>1556</v>
      </c>
      <c r="EO19" s="3">
        <v>0</v>
      </c>
      <c r="EP19" s="3">
        <v>0</v>
      </c>
      <c r="EQ19" s="3">
        <v>3</v>
      </c>
      <c r="ER19" s="3">
        <v>867</v>
      </c>
      <c r="ES19" s="3">
        <v>0</v>
      </c>
      <c r="ET19" s="3">
        <v>0</v>
      </c>
    </row>
    <row r="20" spans="1:150" ht="12.75" customHeight="1" x14ac:dyDescent="0.25">
      <c r="A20" s="2">
        <v>41712.623865740701</v>
      </c>
      <c r="B20" s="3" t="s">
        <v>222</v>
      </c>
      <c r="C20" s="3" t="s">
        <v>223</v>
      </c>
      <c r="D20" s="3" t="s">
        <v>224</v>
      </c>
      <c r="E20" s="195">
        <v>8702305458</v>
      </c>
      <c r="F20" s="3" t="s">
        <v>153</v>
      </c>
      <c r="G20" s="3" t="s">
        <v>154</v>
      </c>
      <c r="H20" s="3">
        <v>3388</v>
      </c>
      <c r="I20" s="3">
        <v>2106</v>
      </c>
      <c r="J20" s="3">
        <v>305</v>
      </c>
      <c r="K20" s="3">
        <v>394</v>
      </c>
      <c r="L20" s="3">
        <v>6</v>
      </c>
      <c r="M20" s="3">
        <v>856</v>
      </c>
      <c r="N20" s="3">
        <v>445</v>
      </c>
      <c r="O20" s="3">
        <v>297</v>
      </c>
      <c r="P20" s="3">
        <v>0.12</v>
      </c>
      <c r="Q20" s="3">
        <v>0.89</v>
      </c>
      <c r="R20" s="3">
        <v>21</v>
      </c>
      <c r="S20" s="3">
        <v>19</v>
      </c>
      <c r="T20" s="3">
        <v>24</v>
      </c>
      <c r="U20" s="3">
        <v>491</v>
      </c>
      <c r="V20" s="3">
        <v>465</v>
      </c>
      <c r="W20" s="3">
        <v>538</v>
      </c>
      <c r="X20" s="3">
        <v>539</v>
      </c>
      <c r="Y20" s="3">
        <v>485</v>
      </c>
      <c r="Z20" s="3">
        <v>573</v>
      </c>
      <c r="AA20" s="3"/>
      <c r="AB20" s="3"/>
      <c r="AC20" s="3"/>
      <c r="AD20" s="3">
        <v>8</v>
      </c>
      <c r="AE20" s="3">
        <v>19</v>
      </c>
      <c r="AF20" s="3">
        <v>216</v>
      </c>
      <c r="AG20" s="3">
        <v>414</v>
      </c>
      <c r="AH20" s="3">
        <v>0</v>
      </c>
      <c r="AI20" s="3">
        <v>0</v>
      </c>
      <c r="AJ20" s="3">
        <v>2</v>
      </c>
      <c r="AK20" s="3">
        <v>45</v>
      </c>
      <c r="AL20" s="3">
        <v>0</v>
      </c>
      <c r="AM20" s="3">
        <v>2878</v>
      </c>
      <c r="AN20" s="3">
        <v>321</v>
      </c>
      <c r="AO20" s="3">
        <v>1789</v>
      </c>
      <c r="AP20" s="3">
        <v>1410</v>
      </c>
      <c r="AQ20" s="3">
        <v>31</v>
      </c>
      <c r="AR20" s="3">
        <v>112</v>
      </c>
      <c r="AS20" s="3">
        <v>755</v>
      </c>
      <c r="AT20" s="3">
        <v>2108</v>
      </c>
      <c r="AU20" s="3">
        <v>8</v>
      </c>
      <c r="AV20" s="3">
        <v>0</v>
      </c>
      <c r="AW20" s="3">
        <v>21</v>
      </c>
      <c r="AX20" s="3">
        <v>163</v>
      </c>
      <c r="AY20" s="3">
        <v>2</v>
      </c>
      <c r="AZ20" s="3">
        <v>0.13</v>
      </c>
      <c r="BA20" s="3">
        <v>0.87</v>
      </c>
      <c r="BB20" s="3">
        <v>0.17</v>
      </c>
      <c r="BC20" s="3">
        <v>0.42</v>
      </c>
      <c r="BD20" s="3">
        <v>384</v>
      </c>
      <c r="BE20" s="3">
        <v>2985</v>
      </c>
      <c r="BF20" s="3">
        <v>189</v>
      </c>
      <c r="BG20" s="3">
        <v>0</v>
      </c>
      <c r="BH20" s="3">
        <v>486</v>
      </c>
      <c r="BI20" s="3">
        <v>134</v>
      </c>
      <c r="BJ20" s="3">
        <v>290</v>
      </c>
      <c r="BK20" s="3">
        <v>196</v>
      </c>
      <c r="BL20" s="3">
        <v>8</v>
      </c>
      <c r="BM20" s="3">
        <v>18</v>
      </c>
      <c r="BN20" s="3">
        <v>76</v>
      </c>
      <c r="BO20" s="3">
        <v>363</v>
      </c>
      <c r="BP20" s="3">
        <v>0</v>
      </c>
      <c r="BQ20" s="3">
        <v>0</v>
      </c>
      <c r="BR20" s="3">
        <v>3</v>
      </c>
      <c r="BS20" s="3">
        <v>17</v>
      </c>
      <c r="BT20" s="3">
        <v>1</v>
      </c>
      <c r="BU20" s="3">
        <v>42</v>
      </c>
      <c r="BV20" s="3">
        <v>62</v>
      </c>
      <c r="BW20" s="3">
        <v>44</v>
      </c>
      <c r="BX20" s="3">
        <v>0</v>
      </c>
      <c r="BY20" s="3">
        <v>131</v>
      </c>
      <c r="BZ20" s="3">
        <v>27</v>
      </c>
      <c r="CA20" s="3">
        <v>785</v>
      </c>
      <c r="CB20" s="3">
        <v>121</v>
      </c>
      <c r="CC20" s="3">
        <v>82</v>
      </c>
      <c r="CD20" s="3">
        <v>25</v>
      </c>
      <c r="CE20" s="3">
        <v>0.56999999999999995</v>
      </c>
      <c r="CF20" s="3">
        <v>66464</v>
      </c>
      <c r="CG20" s="3">
        <v>59456</v>
      </c>
      <c r="CH20" s="3">
        <v>50911</v>
      </c>
      <c r="CI20" s="3">
        <v>43484</v>
      </c>
      <c r="CJ20" s="3">
        <v>56975</v>
      </c>
      <c r="CK20" s="3">
        <v>81353</v>
      </c>
      <c r="CL20" s="3">
        <v>73420</v>
      </c>
      <c r="CM20" s="3">
        <v>63750</v>
      </c>
      <c r="CN20" s="3">
        <v>58422</v>
      </c>
      <c r="CO20" s="3">
        <v>71129</v>
      </c>
      <c r="CP20" s="3">
        <v>14724336</v>
      </c>
      <c r="CQ20" s="3">
        <v>4584</v>
      </c>
      <c r="CR20" s="3">
        <v>9840</v>
      </c>
      <c r="CS20" s="3">
        <v>1553</v>
      </c>
      <c r="CT20" s="3">
        <v>1553</v>
      </c>
      <c r="CU20" s="3">
        <v>3600</v>
      </c>
      <c r="CV20" s="3">
        <v>2700</v>
      </c>
      <c r="CW20" s="3">
        <v>8052578</v>
      </c>
      <c r="CX20" s="3">
        <v>296692</v>
      </c>
      <c r="CY20" s="3">
        <v>0</v>
      </c>
      <c r="CZ20" s="3">
        <v>0</v>
      </c>
      <c r="DA20" s="3">
        <v>6368673</v>
      </c>
      <c r="DB20" s="3">
        <v>254213</v>
      </c>
      <c r="DC20" s="3">
        <v>0</v>
      </c>
      <c r="DD20" s="3">
        <v>0</v>
      </c>
      <c r="DE20" s="3">
        <v>0</v>
      </c>
      <c r="DF20" s="3">
        <v>0</v>
      </c>
      <c r="DG20" s="3">
        <v>481686</v>
      </c>
      <c r="DH20" s="3">
        <v>6337235</v>
      </c>
      <c r="DI20" s="3">
        <v>5015101</v>
      </c>
      <c r="DJ20" s="3">
        <v>1303758</v>
      </c>
      <c r="DK20" s="3">
        <v>10464396</v>
      </c>
      <c r="DL20" s="3">
        <v>0</v>
      </c>
      <c r="DM20" s="3">
        <v>275196</v>
      </c>
      <c r="DN20" s="3">
        <v>481298</v>
      </c>
      <c r="DO20" s="3">
        <v>2734981</v>
      </c>
      <c r="DP20" s="3">
        <v>1314013</v>
      </c>
      <c r="DQ20" s="3">
        <v>3220</v>
      </c>
      <c r="DR20" s="3">
        <v>2522</v>
      </c>
      <c r="DS20" s="3">
        <v>1773</v>
      </c>
      <c r="DT20" s="3">
        <v>1787</v>
      </c>
      <c r="DU20" s="3">
        <v>1809</v>
      </c>
      <c r="DV20" s="3">
        <v>103</v>
      </c>
      <c r="DW20" s="3">
        <v>0.84299999999999997</v>
      </c>
      <c r="DX20" s="3">
        <v>11019</v>
      </c>
      <c r="DY20" s="3">
        <v>4360</v>
      </c>
      <c r="DZ20" s="3">
        <v>3722</v>
      </c>
      <c r="EA20" s="3">
        <v>3619</v>
      </c>
      <c r="EB20" s="3">
        <v>752</v>
      </c>
      <c r="EC20" s="3">
        <v>439</v>
      </c>
      <c r="ED20" s="3">
        <v>166</v>
      </c>
      <c r="EE20" s="3">
        <v>171</v>
      </c>
      <c r="EF20" s="3">
        <v>101</v>
      </c>
      <c r="EG20" s="3">
        <v>12</v>
      </c>
      <c r="EH20" s="3">
        <v>0.56399999999999995</v>
      </c>
      <c r="EI20" s="3">
        <v>11652</v>
      </c>
      <c r="EJ20" s="3">
        <v>3181</v>
      </c>
      <c r="EK20" s="3">
        <v>3408</v>
      </c>
      <c r="EL20" s="3">
        <v>3432</v>
      </c>
      <c r="EM20" s="3">
        <v>1291</v>
      </c>
      <c r="EN20" s="3">
        <v>5404</v>
      </c>
      <c r="EO20" s="3">
        <v>259</v>
      </c>
      <c r="EP20" s="3">
        <v>5030</v>
      </c>
      <c r="EQ20" s="3">
        <v>16</v>
      </c>
      <c r="ER20" s="3">
        <v>1117</v>
      </c>
      <c r="ES20" s="3">
        <v>8</v>
      </c>
      <c r="ET20" s="3">
        <v>2287</v>
      </c>
    </row>
    <row r="21" spans="1:150" ht="12.75" hidden="1" customHeight="1" thickBot="1" x14ac:dyDescent="0.3">
      <c r="A21" s="2">
        <v>41712.7328935185</v>
      </c>
      <c r="B21" s="3" t="s">
        <v>225</v>
      </c>
      <c r="C21" s="3" t="s">
        <v>226</v>
      </c>
      <c r="D21" s="3" t="s">
        <v>227</v>
      </c>
      <c r="E21" s="195" t="s">
        <v>228</v>
      </c>
      <c r="F21" s="3" t="s">
        <v>153</v>
      </c>
      <c r="G21" s="3" t="s">
        <v>154</v>
      </c>
      <c r="H21" s="3">
        <v>1638</v>
      </c>
      <c r="I21" s="3">
        <v>1371</v>
      </c>
      <c r="J21" s="3">
        <v>142</v>
      </c>
      <c r="K21" s="3">
        <v>296</v>
      </c>
      <c r="L21" s="3">
        <v>1</v>
      </c>
      <c r="M21" s="3">
        <v>190</v>
      </c>
      <c r="N21" s="3">
        <v>173</v>
      </c>
      <c r="O21" s="3">
        <v>111</v>
      </c>
      <c r="P21" s="3">
        <v>0.14000000000000001</v>
      </c>
      <c r="Q21" s="3">
        <v>0.76</v>
      </c>
      <c r="R21" s="3"/>
      <c r="S21" s="3"/>
      <c r="T21" s="3"/>
      <c r="U21" s="3">
        <v>517</v>
      </c>
      <c r="V21" s="3">
        <v>440</v>
      </c>
      <c r="W21" s="3">
        <v>590</v>
      </c>
      <c r="X21" s="3">
        <v>497</v>
      </c>
      <c r="Y21" s="3">
        <v>440</v>
      </c>
      <c r="Z21" s="3">
        <v>560</v>
      </c>
      <c r="AA21" s="3">
        <v>500</v>
      </c>
      <c r="AB21" s="3">
        <v>440</v>
      </c>
      <c r="AC21" s="3">
        <v>560</v>
      </c>
      <c r="AD21" s="3">
        <v>2</v>
      </c>
      <c r="AE21" s="3">
        <v>13</v>
      </c>
      <c r="AF21" s="3">
        <v>9</v>
      </c>
      <c r="AG21" s="3">
        <v>356</v>
      </c>
      <c r="AH21" s="3">
        <v>3</v>
      </c>
      <c r="AI21" s="3">
        <v>0</v>
      </c>
      <c r="AJ21" s="3">
        <v>2</v>
      </c>
      <c r="AK21" s="3">
        <v>18</v>
      </c>
      <c r="AL21" s="3">
        <v>36</v>
      </c>
      <c r="AM21" s="3">
        <v>1784</v>
      </c>
      <c r="AN21" s="3">
        <v>117</v>
      </c>
      <c r="AO21" s="3">
        <v>1261</v>
      </c>
      <c r="AP21" s="3">
        <v>640</v>
      </c>
      <c r="AQ21" s="3">
        <v>14</v>
      </c>
      <c r="AR21" s="3">
        <v>34</v>
      </c>
      <c r="AS21" s="3">
        <v>26</v>
      </c>
      <c r="AT21" s="3">
        <v>1583</v>
      </c>
      <c r="AU21" s="3">
        <v>10</v>
      </c>
      <c r="AV21" s="3">
        <v>1</v>
      </c>
      <c r="AW21" s="3">
        <v>16</v>
      </c>
      <c r="AX21" s="3">
        <v>46</v>
      </c>
      <c r="AY21" s="3">
        <v>171</v>
      </c>
      <c r="AZ21" s="3">
        <v>0.15</v>
      </c>
      <c r="BA21" s="3">
        <v>0.85</v>
      </c>
      <c r="BB21" s="3">
        <v>0.6</v>
      </c>
      <c r="BC21" s="3">
        <v>0.47</v>
      </c>
      <c r="BD21" s="3">
        <v>160</v>
      </c>
      <c r="BE21" s="3">
        <v>1875</v>
      </c>
      <c r="BF21" s="3">
        <v>141</v>
      </c>
      <c r="BG21" s="3">
        <v>0</v>
      </c>
      <c r="BH21" s="3">
        <v>422</v>
      </c>
      <c r="BI21" s="3">
        <v>17</v>
      </c>
      <c r="BJ21" s="3">
        <v>279</v>
      </c>
      <c r="BK21" s="3">
        <v>143</v>
      </c>
      <c r="BL21" s="3">
        <v>0</v>
      </c>
      <c r="BM21" s="3">
        <v>4</v>
      </c>
      <c r="BN21" s="3">
        <v>2</v>
      </c>
      <c r="BO21" s="3">
        <v>352</v>
      </c>
      <c r="BP21" s="3">
        <v>1</v>
      </c>
      <c r="BQ21" s="3">
        <v>0</v>
      </c>
      <c r="BR21" s="3">
        <v>1</v>
      </c>
      <c r="BS21" s="3">
        <v>5</v>
      </c>
      <c r="BT21" s="3">
        <v>29</v>
      </c>
      <c r="BU21" s="3">
        <v>41</v>
      </c>
      <c r="BV21" s="3">
        <v>9</v>
      </c>
      <c r="BW21" s="3">
        <v>26</v>
      </c>
      <c r="BX21" s="3">
        <v>18</v>
      </c>
      <c r="BY21" s="3">
        <v>67</v>
      </c>
      <c r="BZ21" s="3">
        <v>16</v>
      </c>
      <c r="CA21" s="3">
        <v>479</v>
      </c>
      <c r="CB21" s="3">
        <v>181</v>
      </c>
      <c r="CC21" s="3">
        <v>73</v>
      </c>
      <c r="CD21" s="3">
        <v>10</v>
      </c>
      <c r="CE21" s="3">
        <v>0.71</v>
      </c>
      <c r="CF21" s="3">
        <v>70900</v>
      </c>
      <c r="CG21" s="3">
        <v>57500</v>
      </c>
      <c r="CH21" s="3">
        <v>50800</v>
      </c>
      <c r="CI21" s="3">
        <v>48300</v>
      </c>
      <c r="CJ21" s="3">
        <v>59300</v>
      </c>
      <c r="CK21" s="3">
        <v>98800</v>
      </c>
      <c r="CL21" s="3">
        <v>81600</v>
      </c>
      <c r="CM21" s="3">
        <v>73100</v>
      </c>
      <c r="CN21" s="3">
        <v>74100</v>
      </c>
      <c r="CO21" s="3">
        <v>84100</v>
      </c>
      <c r="CP21" s="3">
        <v>11978000</v>
      </c>
      <c r="CQ21" s="3">
        <v>8352</v>
      </c>
      <c r="CR21" s="3">
        <v>17440</v>
      </c>
      <c r="CS21" s="3">
        <v>815</v>
      </c>
      <c r="CT21" s="3">
        <v>815</v>
      </c>
      <c r="CU21" s="3">
        <v>4612</v>
      </c>
      <c r="CV21" s="3">
        <v>4062</v>
      </c>
      <c r="CW21" s="198">
        <v>4195736</v>
      </c>
      <c r="CX21" s="198">
        <v>863030</v>
      </c>
      <c r="CY21" s="198">
        <v>2416119.58</v>
      </c>
      <c r="CZ21" s="198">
        <v>721283.18</v>
      </c>
      <c r="DA21" s="198">
        <v>11130105.9</v>
      </c>
      <c r="DB21" s="198">
        <v>753016.91</v>
      </c>
      <c r="DC21" s="198">
        <v>137454.99</v>
      </c>
      <c r="DD21" s="198">
        <v>659483.25</v>
      </c>
      <c r="DE21" s="198">
        <v>374966.04</v>
      </c>
      <c r="DF21" s="198">
        <v>0</v>
      </c>
      <c r="DG21" s="198">
        <v>0</v>
      </c>
      <c r="DH21" s="198">
        <v>0</v>
      </c>
      <c r="DI21" s="198">
        <v>164621.42000000001</v>
      </c>
      <c r="DJ21" s="198">
        <v>71095.520000000004</v>
      </c>
      <c r="DK21" s="198">
        <v>2430667.1</v>
      </c>
      <c r="DL21" s="3"/>
      <c r="DM21" s="198">
        <v>46555.12</v>
      </c>
      <c r="DN21" s="198">
        <v>587486.75</v>
      </c>
      <c r="DO21" s="198">
        <v>56637.46</v>
      </c>
      <c r="DP21" s="198">
        <v>0</v>
      </c>
      <c r="DQ21" s="198">
        <v>1760</v>
      </c>
      <c r="DR21" s="198">
        <v>1485</v>
      </c>
      <c r="DS21" s="198">
        <v>1226</v>
      </c>
      <c r="DT21" s="198">
        <v>1435</v>
      </c>
      <c r="DU21" s="198">
        <v>548</v>
      </c>
      <c r="DV21" s="198">
        <v>135</v>
      </c>
      <c r="DW21" s="198">
        <v>0.65</v>
      </c>
      <c r="DX21" s="198">
        <v>10574.68</v>
      </c>
      <c r="DY21" s="198">
        <v>6378.55</v>
      </c>
      <c r="DZ21" s="198">
        <v>8021.44</v>
      </c>
      <c r="EA21" s="198">
        <v>7416.38</v>
      </c>
      <c r="EB21" s="198">
        <v>72</v>
      </c>
      <c r="EC21" s="198">
        <v>62</v>
      </c>
      <c r="ED21" s="198">
        <v>55</v>
      </c>
      <c r="EE21" s="198">
        <v>51</v>
      </c>
      <c r="EF21" s="198">
        <v>11</v>
      </c>
      <c r="EG21" s="198">
        <v>3</v>
      </c>
      <c r="EH21" s="198">
        <v>0.45</v>
      </c>
      <c r="EI21" s="198">
        <v>6349.64</v>
      </c>
      <c r="EJ21" s="198">
        <v>3283.4</v>
      </c>
      <c r="EK21" s="198">
        <v>7949.92</v>
      </c>
      <c r="EL21" s="198">
        <v>7793.06</v>
      </c>
      <c r="EM21" s="198">
        <v>68</v>
      </c>
      <c r="EN21" s="198">
        <v>2435.13</v>
      </c>
      <c r="EO21" s="198">
        <v>0</v>
      </c>
      <c r="EP21" s="198">
        <v>0</v>
      </c>
      <c r="EQ21" s="198">
        <v>0</v>
      </c>
      <c r="ER21" s="198">
        <v>0</v>
      </c>
      <c r="ES21" s="198">
        <v>0</v>
      </c>
      <c r="ET21" s="198">
        <v>0</v>
      </c>
    </row>
    <row r="22" spans="1:150" ht="12.75" hidden="1" customHeight="1" x14ac:dyDescent="0.25">
      <c r="A22" s="2">
        <v>41713.581724536998</v>
      </c>
      <c r="B22" s="3" t="s">
        <v>149</v>
      </c>
      <c r="C22" s="3" t="s">
        <v>150</v>
      </c>
      <c r="D22" s="3" t="s">
        <v>151</v>
      </c>
      <c r="E22" s="195" t="s">
        <v>152</v>
      </c>
      <c r="F22" s="3" t="s">
        <v>153</v>
      </c>
      <c r="G22" s="3" t="s">
        <v>154</v>
      </c>
      <c r="H22" s="3">
        <v>698</v>
      </c>
      <c r="I22" s="3">
        <v>530</v>
      </c>
      <c r="J22" s="3">
        <v>93</v>
      </c>
      <c r="K22" s="3">
        <v>123</v>
      </c>
      <c r="L22" s="3">
        <v>1</v>
      </c>
      <c r="M22" s="3">
        <v>137</v>
      </c>
      <c r="N22" s="3">
        <v>83</v>
      </c>
      <c r="O22" s="3">
        <v>55</v>
      </c>
      <c r="P22" s="3"/>
      <c r="Q22" s="3"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>
        <v>26</v>
      </c>
      <c r="AE22" s="3"/>
      <c r="AF22" s="3"/>
      <c r="AG22" s="3"/>
      <c r="AH22" s="3">
        <v>10</v>
      </c>
      <c r="AI22" s="3"/>
      <c r="AJ22" s="3"/>
      <c r="AK22" s="3"/>
      <c r="AL22" s="3">
        <v>181</v>
      </c>
      <c r="AM22" s="3">
        <v>974</v>
      </c>
      <c r="AN22" s="3">
        <v>30</v>
      </c>
      <c r="AO22" s="3">
        <v>582</v>
      </c>
      <c r="AP22" s="3">
        <v>422</v>
      </c>
      <c r="AQ22" s="3">
        <v>48</v>
      </c>
      <c r="AR22" s="3"/>
      <c r="AS22" s="3"/>
      <c r="AT22" s="3"/>
      <c r="AU22" s="3">
        <v>59</v>
      </c>
      <c r="AV22" s="3"/>
      <c r="AW22" s="3"/>
      <c r="AX22" s="3"/>
      <c r="AY22" s="3">
        <v>897</v>
      </c>
      <c r="AZ22" s="3">
        <v>0.14199999999999999</v>
      </c>
      <c r="BA22" s="3">
        <v>0.85799999999999998</v>
      </c>
      <c r="BB22" s="3">
        <v>5.9499999999999997E-2</v>
      </c>
      <c r="BC22" s="3">
        <v>0.4</v>
      </c>
      <c r="BD22" s="3">
        <v>0</v>
      </c>
      <c r="BE22" s="3" t="s">
        <v>229</v>
      </c>
      <c r="BF22" s="3"/>
      <c r="BG22" s="3">
        <v>0</v>
      </c>
      <c r="BH22" s="3">
        <v>183</v>
      </c>
      <c r="BI22" s="3">
        <v>0</v>
      </c>
      <c r="BJ22" s="3">
        <v>106</v>
      </c>
      <c r="BK22" s="3">
        <v>77</v>
      </c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>
        <v>0.79</v>
      </c>
      <c r="CF22" s="3">
        <v>147865</v>
      </c>
      <c r="CG22" s="3">
        <v>115610</v>
      </c>
      <c r="CH22" s="3">
        <v>87477</v>
      </c>
      <c r="CI22" s="3"/>
      <c r="CJ22" s="3">
        <v>120699</v>
      </c>
      <c r="CK22" s="3"/>
      <c r="CL22" s="3"/>
      <c r="CM22" s="3"/>
      <c r="CN22" s="3"/>
      <c r="CO22" s="3"/>
      <c r="CP22" s="3">
        <v>5774347</v>
      </c>
      <c r="CQ22" s="3">
        <v>5269.2</v>
      </c>
      <c r="CR22" s="3">
        <v>5269.2</v>
      </c>
      <c r="CS22" s="3">
        <v>1390.5</v>
      </c>
      <c r="CT22" s="3">
        <v>1390.5</v>
      </c>
      <c r="CU22" s="3">
        <v>2572</v>
      </c>
      <c r="CV22" s="3">
        <v>3668</v>
      </c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>
        <v>392580</v>
      </c>
      <c r="DJ22" s="3"/>
      <c r="DK22" s="3"/>
      <c r="DL22" s="3"/>
      <c r="DM22" s="3"/>
      <c r="DN22" s="3"/>
      <c r="DO22" s="3"/>
      <c r="DP22" s="3"/>
      <c r="DQ22" s="3">
        <v>974</v>
      </c>
      <c r="DR22" s="3"/>
      <c r="DS22" s="3"/>
      <c r="DT22" s="3"/>
      <c r="DU22" s="3">
        <v>336</v>
      </c>
      <c r="DV22" s="3"/>
      <c r="DW22" s="3"/>
      <c r="DX22" s="3"/>
      <c r="DY22" s="3"/>
      <c r="DZ22" s="3"/>
      <c r="EA22" s="3"/>
      <c r="EB22" s="3">
        <v>17</v>
      </c>
      <c r="EC22" s="3"/>
      <c r="ED22" s="3"/>
      <c r="EE22" s="3"/>
      <c r="EF22" s="3">
        <v>0</v>
      </c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</row>
    <row r="23" spans="1:150" ht="12.75" hidden="1" customHeight="1" x14ac:dyDescent="0.25">
      <c r="A23" s="2">
        <v>41713.3465856482</v>
      </c>
      <c r="B23" s="3" t="s">
        <v>230</v>
      </c>
      <c r="C23" s="3" t="s">
        <v>231</v>
      </c>
      <c r="D23" s="3" t="s">
        <v>232</v>
      </c>
      <c r="E23" s="195" t="s">
        <v>233</v>
      </c>
      <c r="F23" s="3" t="s">
        <v>153</v>
      </c>
      <c r="G23" s="3" t="s">
        <v>154</v>
      </c>
      <c r="H23" s="3">
        <v>3023</v>
      </c>
      <c r="I23" s="3">
        <v>2170</v>
      </c>
      <c r="J23" s="3">
        <v>364</v>
      </c>
      <c r="K23" s="3">
        <v>467</v>
      </c>
      <c r="L23" s="3">
        <v>16</v>
      </c>
      <c r="M23" s="3">
        <v>1123</v>
      </c>
      <c r="N23" s="3">
        <v>976</v>
      </c>
      <c r="O23" s="3">
        <v>576</v>
      </c>
      <c r="P23" s="3">
        <v>0.12</v>
      </c>
      <c r="Q23" s="3">
        <v>0.82</v>
      </c>
      <c r="R23" s="3">
        <v>21</v>
      </c>
      <c r="S23" s="3">
        <v>19</v>
      </c>
      <c r="T23" s="3">
        <v>23</v>
      </c>
      <c r="U23" s="3">
        <v>495</v>
      </c>
      <c r="V23" s="3">
        <v>440</v>
      </c>
      <c r="W23" s="3">
        <v>540</v>
      </c>
      <c r="X23" s="3">
        <v>511</v>
      </c>
      <c r="Y23" s="3">
        <v>460</v>
      </c>
      <c r="Z23" s="3">
        <v>550</v>
      </c>
      <c r="AA23" s="3">
        <v>476</v>
      </c>
      <c r="AB23" s="3">
        <v>420</v>
      </c>
      <c r="AC23" s="3">
        <v>520</v>
      </c>
      <c r="AD23" s="3">
        <v>20</v>
      </c>
      <c r="AE23" s="3">
        <v>171</v>
      </c>
      <c r="AF23" s="3">
        <v>128</v>
      </c>
      <c r="AG23" s="3">
        <v>471</v>
      </c>
      <c r="AH23" s="3">
        <v>6</v>
      </c>
      <c r="AI23" s="3">
        <v>0</v>
      </c>
      <c r="AJ23" s="3">
        <v>11</v>
      </c>
      <c r="AK23" s="3">
        <v>34</v>
      </c>
      <c r="AL23" s="3">
        <v>6</v>
      </c>
      <c r="AM23" s="3">
        <v>3861</v>
      </c>
      <c r="AN23" s="3">
        <v>1332</v>
      </c>
      <c r="AO23" s="3">
        <v>3003</v>
      </c>
      <c r="AP23" s="3">
        <v>2190</v>
      </c>
      <c r="AQ23" s="3">
        <v>284</v>
      </c>
      <c r="AR23" s="3">
        <v>757</v>
      </c>
      <c r="AS23" s="3">
        <v>760</v>
      </c>
      <c r="AT23" s="3">
        <v>3003</v>
      </c>
      <c r="AU23" s="3">
        <v>33</v>
      </c>
      <c r="AV23" s="3">
        <v>15</v>
      </c>
      <c r="AW23" s="3">
        <v>161</v>
      </c>
      <c r="AX23" s="3">
        <v>129</v>
      </c>
      <c r="AY23" s="3">
        <v>51</v>
      </c>
      <c r="AZ23" s="3">
        <v>0.08</v>
      </c>
      <c r="BA23" s="3">
        <v>0.92</v>
      </c>
      <c r="BB23" s="3">
        <v>0.28999999999999998</v>
      </c>
      <c r="BC23" s="3">
        <v>0.26</v>
      </c>
      <c r="BD23" s="3">
        <v>677</v>
      </c>
      <c r="BE23" s="3">
        <v>4613</v>
      </c>
      <c r="BF23" s="3">
        <v>265</v>
      </c>
      <c r="BG23" s="3">
        <v>48</v>
      </c>
      <c r="BH23" s="3">
        <v>1108</v>
      </c>
      <c r="BI23" s="3">
        <v>182</v>
      </c>
      <c r="BJ23" s="3">
        <v>699</v>
      </c>
      <c r="BK23" s="3">
        <v>409</v>
      </c>
      <c r="BL23" s="3">
        <v>92</v>
      </c>
      <c r="BM23" s="3">
        <v>98</v>
      </c>
      <c r="BN23" s="3">
        <v>134</v>
      </c>
      <c r="BO23" s="3">
        <v>685</v>
      </c>
      <c r="BP23" s="3">
        <v>12</v>
      </c>
      <c r="BQ23" s="3">
        <v>2</v>
      </c>
      <c r="BR23" s="3">
        <v>46</v>
      </c>
      <c r="BS23" s="3">
        <v>24</v>
      </c>
      <c r="BT23" s="3">
        <v>15</v>
      </c>
      <c r="BU23" s="3">
        <v>80</v>
      </c>
      <c r="BV23" s="3">
        <v>2</v>
      </c>
      <c r="BW23" s="3">
        <v>56</v>
      </c>
      <c r="BX23" s="3">
        <v>148</v>
      </c>
      <c r="BY23" s="3">
        <v>223</v>
      </c>
      <c r="BZ23" s="3">
        <v>32</v>
      </c>
      <c r="CA23" s="3">
        <v>657</v>
      </c>
      <c r="CB23" s="3">
        <v>121</v>
      </c>
      <c r="CC23" s="3">
        <v>105</v>
      </c>
      <c r="CD23" s="3">
        <v>46</v>
      </c>
      <c r="CE23" s="3">
        <v>0.68</v>
      </c>
      <c r="CF23" s="3">
        <v>83140</v>
      </c>
      <c r="CG23" s="3">
        <v>69787</v>
      </c>
      <c r="CH23" s="3">
        <v>59046</v>
      </c>
      <c r="CI23" s="3">
        <v>41314</v>
      </c>
      <c r="CJ23" s="3">
        <v>64484</v>
      </c>
      <c r="CK23" s="3">
        <v>98100</v>
      </c>
      <c r="CL23" s="3">
        <v>83821</v>
      </c>
      <c r="CM23" s="3">
        <v>71898</v>
      </c>
      <c r="CN23" s="3">
        <v>52264</v>
      </c>
      <c r="CO23" s="3">
        <v>78027</v>
      </c>
      <c r="CP23" s="3">
        <v>18573597</v>
      </c>
      <c r="CQ23" s="3">
        <v>4845</v>
      </c>
      <c r="CR23" s="3">
        <v>6795</v>
      </c>
      <c r="CS23" s="3">
        <v>2820</v>
      </c>
      <c r="CT23" s="3">
        <v>2820</v>
      </c>
      <c r="CU23" s="3">
        <v>3520</v>
      </c>
      <c r="CV23" s="3">
        <v>3060</v>
      </c>
      <c r="CW23" s="3">
        <v>8286583</v>
      </c>
      <c r="CX23" s="3">
        <v>3348480</v>
      </c>
      <c r="CY23" s="3">
        <v>2822119</v>
      </c>
      <c r="CZ23" s="3">
        <v>359086</v>
      </c>
      <c r="DA23" s="3">
        <v>18976690</v>
      </c>
      <c r="DB23" s="3">
        <v>151793</v>
      </c>
      <c r="DC23" s="3">
        <v>46294</v>
      </c>
      <c r="DD23" s="3">
        <v>2372430</v>
      </c>
      <c r="DE23" s="3">
        <v>351759</v>
      </c>
      <c r="DF23" s="3">
        <v>584591</v>
      </c>
      <c r="DG23" s="3">
        <v>30084</v>
      </c>
      <c r="DH23" s="3">
        <v>9378</v>
      </c>
      <c r="DI23" s="3">
        <v>1164921</v>
      </c>
      <c r="DJ23" s="3">
        <v>251573</v>
      </c>
      <c r="DK23" s="3">
        <v>489101</v>
      </c>
      <c r="DL23" s="3"/>
      <c r="DM23" s="3">
        <v>0</v>
      </c>
      <c r="DN23" s="3">
        <v>2502690</v>
      </c>
      <c r="DO23" s="3">
        <v>2259307</v>
      </c>
      <c r="DP23" s="3">
        <v>684938</v>
      </c>
      <c r="DQ23" s="3">
        <v>3861</v>
      </c>
      <c r="DR23" s="3">
        <v>2293</v>
      </c>
      <c r="DS23" s="3">
        <v>1989</v>
      </c>
      <c r="DT23" s="3">
        <v>1802</v>
      </c>
      <c r="DU23" s="3">
        <v>217</v>
      </c>
      <c r="DV23" s="3">
        <v>902</v>
      </c>
      <c r="DW23" s="3">
        <v>0.67300000000000004</v>
      </c>
      <c r="DX23" s="3">
        <v>9475</v>
      </c>
      <c r="DY23" s="3">
        <v>6469</v>
      </c>
      <c r="DZ23" s="3">
        <v>7070</v>
      </c>
      <c r="EA23" s="3">
        <v>7013</v>
      </c>
      <c r="EB23" s="3">
        <v>1332</v>
      </c>
      <c r="EC23" s="3">
        <v>545</v>
      </c>
      <c r="ED23" s="3">
        <v>419</v>
      </c>
      <c r="EE23" s="3">
        <v>404</v>
      </c>
      <c r="EF23" s="3">
        <v>35</v>
      </c>
      <c r="EG23" s="3">
        <v>453</v>
      </c>
      <c r="EH23" s="3">
        <v>0.60599999999999998</v>
      </c>
      <c r="EI23" s="3">
        <v>5930</v>
      </c>
      <c r="EJ23" s="3">
        <v>3562</v>
      </c>
      <c r="EK23" s="3">
        <v>8025</v>
      </c>
      <c r="EL23" s="3">
        <v>8032</v>
      </c>
      <c r="EM23" s="3">
        <v>505</v>
      </c>
      <c r="EN23" s="3">
        <v>1928</v>
      </c>
      <c r="EO23" s="3">
        <v>111</v>
      </c>
      <c r="EP23" s="3">
        <v>5958</v>
      </c>
      <c r="EQ23" s="3">
        <v>46</v>
      </c>
      <c r="ER23" s="3">
        <v>1356</v>
      </c>
      <c r="ES23" s="3">
        <v>2</v>
      </c>
      <c r="ET23" s="3">
        <v>2000</v>
      </c>
    </row>
    <row r="24" spans="1:150" ht="12.75" hidden="1" customHeight="1" x14ac:dyDescent="0.25">
      <c r="A24" s="2">
        <v>41713.620486111096</v>
      </c>
      <c r="B24" s="3" t="s">
        <v>234</v>
      </c>
      <c r="C24" s="3" t="s">
        <v>235</v>
      </c>
      <c r="D24" s="3" t="s">
        <v>236</v>
      </c>
      <c r="E24" s="195" t="s">
        <v>237</v>
      </c>
      <c r="F24" s="3" t="s">
        <v>153</v>
      </c>
      <c r="G24" s="3" t="s">
        <v>154</v>
      </c>
      <c r="H24" s="3">
        <v>2560</v>
      </c>
      <c r="I24" s="3">
        <v>2240</v>
      </c>
      <c r="J24" s="3">
        <v>463</v>
      </c>
      <c r="K24" s="3">
        <v>401</v>
      </c>
      <c r="L24" s="3">
        <v>12</v>
      </c>
      <c r="M24" s="3">
        <v>666</v>
      </c>
      <c r="N24" s="3">
        <v>631</v>
      </c>
      <c r="O24" s="3">
        <v>416</v>
      </c>
      <c r="P24" s="3">
        <v>0.1</v>
      </c>
      <c r="Q24" s="3">
        <v>0.7</v>
      </c>
      <c r="R24" s="3">
        <v>22</v>
      </c>
      <c r="S24" s="3">
        <v>20</v>
      </c>
      <c r="T24" s="3">
        <v>25</v>
      </c>
      <c r="U24" s="3"/>
      <c r="V24" s="3"/>
      <c r="W24" s="3"/>
      <c r="X24" s="3"/>
      <c r="Y24" s="3"/>
      <c r="Z24" s="3"/>
      <c r="AA24" s="3"/>
      <c r="AB24" s="3"/>
      <c r="AC24" s="3"/>
      <c r="AD24" s="3">
        <v>1</v>
      </c>
      <c r="AE24" s="3">
        <v>107</v>
      </c>
      <c r="AF24" s="3">
        <v>6</v>
      </c>
      <c r="AG24" s="3">
        <v>494</v>
      </c>
      <c r="AH24" s="3">
        <v>171</v>
      </c>
      <c r="AI24" s="3">
        <v>2</v>
      </c>
      <c r="AJ24" s="3">
        <v>6</v>
      </c>
      <c r="AK24" s="3">
        <v>58</v>
      </c>
      <c r="AL24" s="3">
        <v>31</v>
      </c>
      <c r="AM24" s="3">
        <v>3698</v>
      </c>
      <c r="AN24" s="3">
        <v>330</v>
      </c>
      <c r="AO24" s="3">
        <v>1962</v>
      </c>
      <c r="AP24" s="3">
        <v>2066</v>
      </c>
      <c r="AQ24" s="3">
        <v>61</v>
      </c>
      <c r="AR24" s="3">
        <v>380</v>
      </c>
      <c r="AS24" s="3">
        <v>38</v>
      </c>
      <c r="AT24" s="3">
        <v>2292</v>
      </c>
      <c r="AU24" s="3">
        <v>880</v>
      </c>
      <c r="AV24" s="3">
        <v>11</v>
      </c>
      <c r="AW24" s="3">
        <v>20</v>
      </c>
      <c r="AX24" s="3">
        <v>225</v>
      </c>
      <c r="AY24" s="3">
        <v>121</v>
      </c>
      <c r="AZ24" s="3">
        <v>0.43</v>
      </c>
      <c r="BA24" s="3">
        <v>0.55000000000000004</v>
      </c>
      <c r="BB24" s="3">
        <v>0.15</v>
      </c>
      <c r="BC24" s="3">
        <v>0.38</v>
      </c>
      <c r="BD24" s="3">
        <v>37</v>
      </c>
      <c r="BE24" s="3">
        <v>3807</v>
      </c>
      <c r="BF24" s="3">
        <v>181</v>
      </c>
      <c r="BG24" s="3"/>
      <c r="BH24" s="3">
        <v>633</v>
      </c>
      <c r="BI24" s="3"/>
      <c r="BJ24" s="3">
        <v>313</v>
      </c>
      <c r="BK24" s="3">
        <v>320</v>
      </c>
      <c r="BL24" s="3">
        <v>7</v>
      </c>
      <c r="BM24" s="3">
        <v>48</v>
      </c>
      <c r="BN24" s="3">
        <v>8</v>
      </c>
      <c r="BO24" s="3">
        <v>404</v>
      </c>
      <c r="BP24" s="3">
        <v>136</v>
      </c>
      <c r="BQ24" s="3">
        <v>2</v>
      </c>
      <c r="BR24" s="3">
        <v>1</v>
      </c>
      <c r="BS24" s="3">
        <v>15</v>
      </c>
      <c r="BT24" s="3">
        <v>12</v>
      </c>
      <c r="BU24" s="3">
        <v>82</v>
      </c>
      <c r="BV24" s="3">
        <v>41</v>
      </c>
      <c r="BW24" s="3">
        <v>130</v>
      </c>
      <c r="BX24" s="3">
        <v>19</v>
      </c>
      <c r="BY24" s="3">
        <v>257</v>
      </c>
      <c r="BZ24" s="3">
        <v>104</v>
      </c>
      <c r="CA24" s="3">
        <v>870</v>
      </c>
      <c r="CB24" s="3">
        <v>152</v>
      </c>
      <c r="CC24" s="3">
        <v>135</v>
      </c>
      <c r="CD24" s="3">
        <v>35</v>
      </c>
      <c r="CE24" s="3">
        <v>0.65</v>
      </c>
      <c r="CF24" s="3">
        <v>85009</v>
      </c>
      <c r="CG24" s="3">
        <v>64763</v>
      </c>
      <c r="CH24" s="3">
        <v>58454</v>
      </c>
      <c r="CI24" s="3">
        <v>49229</v>
      </c>
      <c r="CJ24" s="3">
        <v>66729</v>
      </c>
      <c r="CK24" s="3">
        <v>108972</v>
      </c>
      <c r="CL24" s="3">
        <v>83019</v>
      </c>
      <c r="CM24" s="3">
        <v>74932</v>
      </c>
      <c r="CN24" s="3">
        <v>63107</v>
      </c>
      <c r="CO24" s="3">
        <v>85540</v>
      </c>
      <c r="CP24" s="3">
        <v>11997832</v>
      </c>
      <c r="CQ24" s="3">
        <v>5232</v>
      </c>
      <c r="CR24" s="3">
        <v>16072</v>
      </c>
      <c r="CS24" s="3">
        <v>1691</v>
      </c>
      <c r="CT24" s="3">
        <v>1691</v>
      </c>
      <c r="CU24" s="3">
        <v>4270</v>
      </c>
      <c r="CV24" s="3">
        <v>4320</v>
      </c>
      <c r="CW24" s="3">
        <v>6974168</v>
      </c>
      <c r="CX24" s="3">
        <v>804677</v>
      </c>
      <c r="CY24" s="3">
        <v>3818653</v>
      </c>
      <c r="CZ24" s="3">
        <v>783012</v>
      </c>
      <c r="DA24" s="3">
        <v>10870707</v>
      </c>
      <c r="DB24" s="3">
        <v>181402</v>
      </c>
      <c r="DC24" s="3">
        <v>237785</v>
      </c>
      <c r="DD24" s="3">
        <v>2803019</v>
      </c>
      <c r="DE24" s="3">
        <v>15000000</v>
      </c>
      <c r="DF24" s="3">
        <v>829797</v>
      </c>
      <c r="DG24" s="3"/>
      <c r="DH24" s="3"/>
      <c r="DI24" s="3">
        <v>2018305</v>
      </c>
      <c r="DJ24" s="3">
        <v>366461</v>
      </c>
      <c r="DK24" s="3">
        <v>1754578</v>
      </c>
      <c r="DL24" s="3"/>
      <c r="DM24" s="3">
        <v>535643</v>
      </c>
      <c r="DN24" s="3">
        <v>821874</v>
      </c>
      <c r="DO24" s="3"/>
      <c r="DP24" s="3">
        <v>699135</v>
      </c>
      <c r="DQ24" s="3">
        <v>3589</v>
      </c>
      <c r="DR24" s="3">
        <v>2155</v>
      </c>
      <c r="DS24" s="3">
        <v>1517</v>
      </c>
      <c r="DT24" s="3">
        <v>1838</v>
      </c>
      <c r="DU24" s="3">
        <v>1424</v>
      </c>
      <c r="DV24" s="3">
        <v>258</v>
      </c>
      <c r="DW24" s="3">
        <v>0.89</v>
      </c>
      <c r="DX24" s="3">
        <v>12420</v>
      </c>
      <c r="DY24" s="3">
        <v>7105</v>
      </c>
      <c r="DZ24" s="3">
        <v>4201</v>
      </c>
      <c r="EA24" s="3">
        <v>4036</v>
      </c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>
        <v>581</v>
      </c>
      <c r="EN24" s="3">
        <v>3448</v>
      </c>
      <c r="EO24" s="3">
        <v>104</v>
      </c>
      <c r="EP24" s="3">
        <v>6722</v>
      </c>
      <c r="EQ24" s="3"/>
      <c r="ER24" s="3"/>
      <c r="ES24" s="3"/>
      <c r="ET24" s="3"/>
    </row>
    <row r="25" spans="1:150" ht="12.75" hidden="1" customHeight="1" x14ac:dyDescent="0.25">
      <c r="A25" s="2">
        <v>41713.895162036999</v>
      </c>
      <c r="B25" s="3" t="s">
        <v>238</v>
      </c>
      <c r="C25" s="3" t="s">
        <v>239</v>
      </c>
      <c r="D25" s="3" t="s">
        <v>240</v>
      </c>
      <c r="E25" s="195" t="s">
        <v>241</v>
      </c>
      <c r="F25" s="3" t="s">
        <v>153</v>
      </c>
      <c r="G25" s="3" t="s">
        <v>154</v>
      </c>
      <c r="H25" s="3">
        <v>970</v>
      </c>
      <c r="I25" s="3">
        <v>727</v>
      </c>
      <c r="J25" s="3">
        <v>166</v>
      </c>
      <c r="K25" s="3">
        <v>179</v>
      </c>
      <c r="L25" s="3">
        <v>1</v>
      </c>
      <c r="M25" s="3">
        <v>234</v>
      </c>
      <c r="N25" s="3">
        <v>167</v>
      </c>
      <c r="O25" s="3">
        <v>124</v>
      </c>
      <c r="P25" s="3">
        <v>0.15</v>
      </c>
      <c r="Q25" s="3">
        <v>0.79</v>
      </c>
      <c r="R25" s="3">
        <v>19.600000000000001</v>
      </c>
      <c r="S25" s="3">
        <v>17</v>
      </c>
      <c r="T25" s="3">
        <v>22</v>
      </c>
      <c r="U25" s="3">
        <v>479</v>
      </c>
      <c r="V25" s="3">
        <v>430</v>
      </c>
      <c r="W25" s="3">
        <v>530</v>
      </c>
      <c r="X25" s="3">
        <v>475</v>
      </c>
      <c r="Y25" s="3">
        <v>430</v>
      </c>
      <c r="Z25" s="3">
        <v>520</v>
      </c>
      <c r="AA25" s="3">
        <v>457</v>
      </c>
      <c r="AB25" s="3">
        <v>410</v>
      </c>
      <c r="AC25" s="3">
        <v>500</v>
      </c>
      <c r="AD25" s="3">
        <v>1</v>
      </c>
      <c r="AE25" s="3">
        <v>47</v>
      </c>
      <c r="AF25" s="3">
        <v>211</v>
      </c>
      <c r="AG25" s="3">
        <v>1823</v>
      </c>
      <c r="AH25" s="3">
        <v>7</v>
      </c>
      <c r="AI25" s="3"/>
      <c r="AJ25" s="3">
        <v>16</v>
      </c>
      <c r="AK25" s="3">
        <v>11</v>
      </c>
      <c r="AL25" s="3">
        <v>175</v>
      </c>
      <c r="AM25" s="3">
        <v>1471</v>
      </c>
      <c r="AN25" s="3">
        <v>820</v>
      </c>
      <c r="AO25" s="3">
        <v>1337</v>
      </c>
      <c r="AP25" s="3">
        <v>954</v>
      </c>
      <c r="AQ25" s="3">
        <v>1</v>
      </c>
      <c r="AR25" s="3">
        <v>47</v>
      </c>
      <c r="AS25" s="3">
        <v>211</v>
      </c>
      <c r="AT25" s="3">
        <v>1823</v>
      </c>
      <c r="AU25" s="3">
        <v>7</v>
      </c>
      <c r="AV25" s="3"/>
      <c r="AW25" s="3">
        <v>16</v>
      </c>
      <c r="AX25" s="3">
        <v>11</v>
      </c>
      <c r="AY25" s="3">
        <v>175</v>
      </c>
      <c r="AZ25" s="3">
        <v>0.03</v>
      </c>
      <c r="BA25" s="3">
        <v>0.96</v>
      </c>
      <c r="BB25" s="3">
        <v>0.1</v>
      </c>
      <c r="BC25" s="3">
        <v>0.37</v>
      </c>
      <c r="BD25" s="3">
        <v>0</v>
      </c>
      <c r="BE25" s="3">
        <v>1636</v>
      </c>
      <c r="BF25" s="3">
        <v>116</v>
      </c>
      <c r="BG25" s="3"/>
      <c r="BH25" s="3">
        <v>289</v>
      </c>
      <c r="BI25" s="3"/>
      <c r="BJ25" s="3">
        <v>152</v>
      </c>
      <c r="BK25" s="3">
        <v>137</v>
      </c>
      <c r="BL25" s="3">
        <v>1</v>
      </c>
      <c r="BM25" s="3">
        <v>7</v>
      </c>
      <c r="BN25" s="3">
        <v>22</v>
      </c>
      <c r="BO25" s="3">
        <v>245</v>
      </c>
      <c r="BP25" s="3"/>
      <c r="BQ25" s="3"/>
      <c r="BR25" s="3">
        <v>3</v>
      </c>
      <c r="BS25" s="3"/>
      <c r="BT25" s="3">
        <v>8</v>
      </c>
      <c r="BU25" s="3">
        <v>44</v>
      </c>
      <c r="BV25" s="3">
        <v>44</v>
      </c>
      <c r="BW25" s="3">
        <v>46</v>
      </c>
      <c r="BX25" s="3"/>
      <c r="BY25" s="3">
        <v>122</v>
      </c>
      <c r="BZ25" s="3">
        <v>13</v>
      </c>
      <c r="CA25" s="3">
        <v>401</v>
      </c>
      <c r="CB25" s="3">
        <v>97</v>
      </c>
      <c r="CC25" s="3">
        <v>56</v>
      </c>
      <c r="CD25" s="3">
        <v>15</v>
      </c>
      <c r="CE25" s="3">
        <v>0.72</v>
      </c>
      <c r="CF25" s="3">
        <v>76636</v>
      </c>
      <c r="CG25" s="3">
        <v>65945</v>
      </c>
      <c r="CH25" s="3">
        <v>56743</v>
      </c>
      <c r="CI25" s="3">
        <v>50362</v>
      </c>
      <c r="CJ25" s="3">
        <v>61960</v>
      </c>
      <c r="CK25" s="3">
        <v>103903</v>
      </c>
      <c r="CL25" s="3">
        <v>90153</v>
      </c>
      <c r="CM25" s="3">
        <v>78815</v>
      </c>
      <c r="CN25" s="3">
        <v>67246</v>
      </c>
      <c r="CO25" s="3">
        <v>84754</v>
      </c>
      <c r="CP25" s="3">
        <v>50837499</v>
      </c>
      <c r="CQ25" s="3">
        <v>4676</v>
      </c>
      <c r="CR25" s="3">
        <v>19100</v>
      </c>
      <c r="CS25" s="3">
        <v>3833</v>
      </c>
      <c r="CT25" s="3">
        <v>4465</v>
      </c>
      <c r="CU25" s="3">
        <v>5847</v>
      </c>
      <c r="CV25" s="3">
        <v>4021</v>
      </c>
      <c r="CW25" s="3">
        <v>3711307</v>
      </c>
      <c r="CX25" s="3">
        <v>2175934</v>
      </c>
      <c r="CY25" s="3"/>
      <c r="CZ25" s="3"/>
      <c r="DA25" s="3">
        <v>3179531</v>
      </c>
      <c r="DB25" s="3">
        <v>264063</v>
      </c>
      <c r="DC25" s="3"/>
      <c r="DD25" s="3">
        <v>3443594</v>
      </c>
      <c r="DE25" s="3">
        <v>1406117</v>
      </c>
      <c r="DF25" s="3"/>
      <c r="DG25" s="3">
        <v>46847</v>
      </c>
      <c r="DH25" s="3">
        <v>233835</v>
      </c>
      <c r="DI25" s="3">
        <v>1808528</v>
      </c>
      <c r="DJ25" s="3">
        <v>590494</v>
      </c>
      <c r="DK25" s="3">
        <v>2879431</v>
      </c>
      <c r="DL25" s="3"/>
      <c r="DM25" s="3"/>
      <c r="DN25" s="3">
        <v>992297</v>
      </c>
      <c r="DO25" s="3"/>
      <c r="DP25" s="3">
        <v>505405</v>
      </c>
      <c r="DQ25" s="3">
        <v>1585</v>
      </c>
      <c r="DR25" s="3">
        <v>1222</v>
      </c>
      <c r="DS25" s="3">
        <v>1034</v>
      </c>
      <c r="DT25" s="3">
        <v>734</v>
      </c>
      <c r="DU25" s="3">
        <v>565</v>
      </c>
      <c r="DV25" s="3">
        <v>196</v>
      </c>
      <c r="DW25" s="3">
        <v>0.71499999999999997</v>
      </c>
      <c r="DX25" s="3">
        <v>11173</v>
      </c>
      <c r="DY25" s="3">
        <v>6883</v>
      </c>
      <c r="DZ25" s="3">
        <v>3938</v>
      </c>
      <c r="EA25" s="3">
        <v>3781</v>
      </c>
      <c r="EB25" s="3">
        <v>177</v>
      </c>
      <c r="EC25" s="3">
        <v>87</v>
      </c>
      <c r="ED25" s="3">
        <v>74</v>
      </c>
      <c r="EE25" s="3">
        <v>49</v>
      </c>
      <c r="EF25" s="3">
        <v>17</v>
      </c>
      <c r="EG25" s="3">
        <v>6</v>
      </c>
      <c r="EH25" s="3">
        <v>0.51400000000000001</v>
      </c>
      <c r="EI25" s="3">
        <v>5091</v>
      </c>
      <c r="EJ25" s="3">
        <v>3160</v>
      </c>
      <c r="EK25" s="3">
        <v>3365</v>
      </c>
      <c r="EL25" s="3">
        <v>3333</v>
      </c>
      <c r="EM25" s="3"/>
      <c r="EN25" s="3">
        <v>3539</v>
      </c>
      <c r="EO25" s="3">
        <v>748</v>
      </c>
      <c r="EP25" s="3">
        <v>3491</v>
      </c>
      <c r="EQ25" s="3"/>
      <c r="ER25" s="3">
        <v>3878</v>
      </c>
      <c r="ES25" s="3">
        <v>1</v>
      </c>
      <c r="ET25" s="3">
        <v>2000</v>
      </c>
    </row>
    <row r="26" spans="1:150" ht="12.75" hidden="1" customHeight="1" x14ac:dyDescent="0.25">
      <c r="A26" s="2">
        <v>41715.677175925899</v>
      </c>
      <c r="B26" s="3" t="s">
        <v>242</v>
      </c>
      <c r="C26" s="3" t="s">
        <v>243</v>
      </c>
      <c r="D26" s="3" t="s">
        <v>244</v>
      </c>
      <c r="E26" s="195" t="s">
        <v>245</v>
      </c>
      <c r="F26" s="3" t="s">
        <v>153</v>
      </c>
      <c r="G26" s="3" t="s">
        <v>154</v>
      </c>
      <c r="H26" s="3">
        <v>9069</v>
      </c>
      <c r="I26" s="3">
        <v>4786</v>
      </c>
      <c r="J26" s="3">
        <v>457</v>
      </c>
      <c r="K26" s="3">
        <v>617</v>
      </c>
      <c r="L26" s="3">
        <v>4</v>
      </c>
      <c r="M26" s="3">
        <v>1373</v>
      </c>
      <c r="N26" s="3">
        <v>760</v>
      </c>
      <c r="O26" s="3">
        <v>325</v>
      </c>
      <c r="P26" s="3">
        <v>0.48099999999999998</v>
      </c>
      <c r="Q26" s="3">
        <v>0.375</v>
      </c>
      <c r="R26" s="3">
        <v>27</v>
      </c>
      <c r="S26" s="3">
        <v>26</v>
      </c>
      <c r="T26" s="3">
        <v>29</v>
      </c>
      <c r="U26" s="3">
        <v>628</v>
      </c>
      <c r="V26" s="3">
        <v>580</v>
      </c>
      <c r="W26" s="3">
        <v>680</v>
      </c>
      <c r="X26" s="3">
        <v>631</v>
      </c>
      <c r="Y26" s="3">
        <v>598</v>
      </c>
      <c r="Z26" s="3">
        <v>680</v>
      </c>
      <c r="AA26" s="3"/>
      <c r="AB26" s="3"/>
      <c r="AC26" s="3"/>
      <c r="AD26" s="3">
        <v>11</v>
      </c>
      <c r="AE26" s="3">
        <v>84</v>
      </c>
      <c r="AF26" s="3">
        <v>53</v>
      </c>
      <c r="AG26" s="3">
        <v>824</v>
      </c>
      <c r="AH26" s="3">
        <v>3</v>
      </c>
      <c r="AI26" s="3">
        <v>1</v>
      </c>
      <c r="AJ26" s="3">
        <v>86</v>
      </c>
      <c r="AK26" s="3">
        <v>36</v>
      </c>
      <c r="AL26" s="3">
        <v>34</v>
      </c>
      <c r="AM26" s="3">
        <v>5386</v>
      </c>
      <c r="AN26" s="3">
        <v>118</v>
      </c>
      <c r="AO26" s="3">
        <v>3179</v>
      </c>
      <c r="AP26" s="3">
        <v>2325</v>
      </c>
      <c r="AQ26" s="3">
        <v>144</v>
      </c>
      <c r="AR26" s="3">
        <v>338</v>
      </c>
      <c r="AS26" s="3">
        <v>159</v>
      </c>
      <c r="AT26" s="3">
        <v>4118</v>
      </c>
      <c r="AU26" s="3">
        <v>12</v>
      </c>
      <c r="AV26" s="3">
        <v>4</v>
      </c>
      <c r="AW26" s="3">
        <v>361</v>
      </c>
      <c r="AX26" s="3">
        <v>134</v>
      </c>
      <c r="AY26" s="3">
        <v>234</v>
      </c>
      <c r="AZ26" s="3">
        <v>0.02</v>
      </c>
      <c r="BA26" s="3">
        <v>0.95</v>
      </c>
      <c r="BB26" s="3">
        <v>0</v>
      </c>
      <c r="BC26" s="3">
        <v>0.55000000000000004</v>
      </c>
      <c r="BD26" s="3">
        <v>140</v>
      </c>
      <c r="BE26" s="3">
        <v>5425.3</v>
      </c>
      <c r="BF26" s="3">
        <v>286.3</v>
      </c>
      <c r="BG26" s="3">
        <v>0</v>
      </c>
      <c r="BH26" s="3">
        <v>1280</v>
      </c>
      <c r="BI26" s="3">
        <v>103</v>
      </c>
      <c r="BJ26" s="3">
        <v>764</v>
      </c>
      <c r="BK26" s="3">
        <v>516</v>
      </c>
      <c r="BL26" s="3">
        <v>26</v>
      </c>
      <c r="BM26" s="3">
        <v>52</v>
      </c>
      <c r="BN26" s="3">
        <v>24</v>
      </c>
      <c r="BO26" s="3">
        <v>1012</v>
      </c>
      <c r="BP26" s="3">
        <v>2</v>
      </c>
      <c r="BQ26" s="3">
        <v>0</v>
      </c>
      <c r="BR26" s="3">
        <v>75</v>
      </c>
      <c r="BS26" s="3">
        <v>20</v>
      </c>
      <c r="BT26" s="3">
        <v>69</v>
      </c>
      <c r="BU26" s="3">
        <v>221</v>
      </c>
      <c r="BV26" s="3">
        <v>0</v>
      </c>
      <c r="BW26" s="3">
        <v>280</v>
      </c>
      <c r="BX26" s="3">
        <v>0</v>
      </c>
      <c r="BY26" s="3">
        <v>484</v>
      </c>
      <c r="BZ26" s="3">
        <v>25</v>
      </c>
      <c r="CA26" s="3">
        <v>1026</v>
      </c>
      <c r="CB26" s="3">
        <v>684</v>
      </c>
      <c r="CC26" s="3">
        <v>108</v>
      </c>
      <c r="CD26" s="3">
        <v>10</v>
      </c>
      <c r="CE26" s="3">
        <v>0.9</v>
      </c>
      <c r="CF26" s="3">
        <v>88473</v>
      </c>
      <c r="CG26" s="3">
        <v>70660</v>
      </c>
      <c r="CH26" s="3">
        <v>56711</v>
      </c>
      <c r="CI26" s="3">
        <v>51757</v>
      </c>
      <c r="CJ26" s="3">
        <v>71091</v>
      </c>
      <c r="CK26" s="3">
        <v>117716</v>
      </c>
      <c r="CL26" s="3">
        <v>94858</v>
      </c>
      <c r="CM26" s="3">
        <v>77065</v>
      </c>
      <c r="CN26" s="3">
        <v>69418</v>
      </c>
      <c r="CO26" s="3">
        <v>95384</v>
      </c>
      <c r="CP26" s="3">
        <v>21584470</v>
      </c>
      <c r="CQ26" s="3">
        <v>5870</v>
      </c>
      <c r="CR26" s="3">
        <v>15320</v>
      </c>
      <c r="CS26" s="3">
        <v>1560</v>
      </c>
      <c r="CT26" s="3">
        <v>1560</v>
      </c>
      <c r="CU26" s="3">
        <v>7090</v>
      </c>
      <c r="CV26" s="3">
        <v>4596</v>
      </c>
      <c r="CW26" s="3">
        <v>5752474</v>
      </c>
      <c r="CX26" s="3">
        <v>5567906</v>
      </c>
      <c r="CY26" s="3">
        <v>0</v>
      </c>
      <c r="CZ26" s="3">
        <v>0</v>
      </c>
      <c r="DA26" s="3">
        <v>9568828</v>
      </c>
      <c r="DB26" s="3">
        <v>677452</v>
      </c>
      <c r="DC26" s="3">
        <v>0</v>
      </c>
      <c r="DD26" s="3">
        <v>0</v>
      </c>
      <c r="DE26" s="3">
        <v>0</v>
      </c>
      <c r="DF26" s="3">
        <v>0</v>
      </c>
      <c r="DG26" s="3">
        <v>63752</v>
      </c>
      <c r="DH26" s="3">
        <v>505562</v>
      </c>
      <c r="DI26" s="3">
        <v>2111993</v>
      </c>
      <c r="DJ26" s="3">
        <v>825000</v>
      </c>
      <c r="DK26" s="3">
        <v>11369567</v>
      </c>
      <c r="DL26" s="3"/>
      <c r="DM26" s="3">
        <v>780000</v>
      </c>
      <c r="DN26" s="3">
        <v>7488740</v>
      </c>
      <c r="DO26" s="3">
        <v>0</v>
      </c>
      <c r="DP26" s="3">
        <v>0</v>
      </c>
      <c r="DQ26" s="3">
        <v>5240</v>
      </c>
      <c r="DR26" s="3">
        <v>2569</v>
      </c>
      <c r="DS26" s="3">
        <v>2023</v>
      </c>
      <c r="DT26" s="3">
        <v>2016</v>
      </c>
      <c r="DU26" s="3">
        <v>638</v>
      </c>
      <c r="DV26" s="3"/>
      <c r="DW26" s="3"/>
      <c r="DX26" s="3">
        <v>10658</v>
      </c>
      <c r="DY26" s="3">
        <v>5593</v>
      </c>
      <c r="DZ26" s="3">
        <v>5082</v>
      </c>
      <c r="EA26" s="3">
        <v>4746</v>
      </c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>
        <v>583</v>
      </c>
      <c r="EN26" s="3">
        <v>2465</v>
      </c>
      <c r="EO26" s="3">
        <v>0</v>
      </c>
      <c r="EP26" s="3">
        <v>0</v>
      </c>
      <c r="EQ26" s="3"/>
      <c r="ER26" s="3"/>
      <c r="ES26" s="3"/>
      <c r="ET26" s="3"/>
    </row>
    <row r="27" spans="1:150" ht="12.75" hidden="1" customHeight="1" x14ac:dyDescent="0.25">
      <c r="A27" s="2">
        <v>41722.4207523148</v>
      </c>
      <c r="B27" s="3" t="s">
        <v>246</v>
      </c>
      <c r="C27" s="3" t="s">
        <v>247</v>
      </c>
      <c r="D27" s="3" t="s">
        <v>248</v>
      </c>
      <c r="E27" s="195" t="s">
        <v>249</v>
      </c>
      <c r="F27" s="3" t="s">
        <v>153</v>
      </c>
      <c r="G27" s="3" t="s">
        <v>154</v>
      </c>
      <c r="H27" s="3">
        <v>4501</v>
      </c>
      <c r="I27" s="3">
        <v>3637</v>
      </c>
      <c r="J27" s="3">
        <v>306</v>
      </c>
      <c r="K27" s="3">
        <v>621</v>
      </c>
      <c r="L27" s="3">
        <v>17</v>
      </c>
      <c r="M27" s="3">
        <v>559</v>
      </c>
      <c r="N27" s="3">
        <v>440</v>
      </c>
      <c r="O27" s="3">
        <v>312</v>
      </c>
      <c r="P27" s="3">
        <v>0.16</v>
      </c>
      <c r="Q27" s="3">
        <v>0.53</v>
      </c>
      <c r="R27" s="3">
        <v>24</v>
      </c>
      <c r="S27" s="3">
        <v>22</v>
      </c>
      <c r="T27" s="3">
        <v>26</v>
      </c>
      <c r="U27" s="3">
        <v>568</v>
      </c>
      <c r="V27" s="3">
        <v>510</v>
      </c>
      <c r="W27" s="3">
        <v>620</v>
      </c>
      <c r="X27" s="3">
        <v>544</v>
      </c>
      <c r="Y27" s="3">
        <v>500</v>
      </c>
      <c r="Z27" s="3">
        <v>590</v>
      </c>
      <c r="AA27" s="3">
        <v>547</v>
      </c>
      <c r="AB27" s="3">
        <v>490</v>
      </c>
      <c r="AC27" s="3">
        <v>600</v>
      </c>
      <c r="AD27" s="3">
        <v>6</v>
      </c>
      <c r="AE27" s="3">
        <v>63</v>
      </c>
      <c r="AF27" s="3">
        <v>55</v>
      </c>
      <c r="AG27" s="3">
        <v>659</v>
      </c>
      <c r="AH27" s="3">
        <v>2</v>
      </c>
      <c r="AI27" s="3">
        <v>0</v>
      </c>
      <c r="AJ27" s="3">
        <v>45</v>
      </c>
      <c r="AK27" s="3">
        <v>38</v>
      </c>
      <c r="AL27" s="3">
        <v>76</v>
      </c>
      <c r="AM27" s="3">
        <v>3843</v>
      </c>
      <c r="AN27" s="3">
        <v>540</v>
      </c>
      <c r="AO27" s="3">
        <v>2815</v>
      </c>
      <c r="AP27" s="3">
        <v>1568</v>
      </c>
      <c r="AQ27" s="3">
        <v>43</v>
      </c>
      <c r="AR27" s="3">
        <v>300</v>
      </c>
      <c r="AS27" s="3">
        <v>260</v>
      </c>
      <c r="AT27" s="3">
        <v>2870</v>
      </c>
      <c r="AU27" s="3">
        <v>7</v>
      </c>
      <c r="AV27" s="3">
        <v>0</v>
      </c>
      <c r="AW27" s="3">
        <v>188</v>
      </c>
      <c r="AX27" s="3">
        <v>180</v>
      </c>
      <c r="AY27" s="3">
        <v>535</v>
      </c>
      <c r="AZ27" s="3">
        <v>0.11</v>
      </c>
      <c r="BA27" s="3">
        <v>0.89</v>
      </c>
      <c r="BB27" s="3">
        <v>0.08</v>
      </c>
      <c r="BC27" s="3">
        <v>0.61</v>
      </c>
      <c r="BD27" s="3">
        <v>448</v>
      </c>
      <c r="BE27" s="3">
        <v>3964</v>
      </c>
      <c r="BF27" s="3">
        <v>292</v>
      </c>
      <c r="BG27" s="3">
        <v>11</v>
      </c>
      <c r="BH27" s="3">
        <v>1026</v>
      </c>
      <c r="BI27" s="3">
        <v>251</v>
      </c>
      <c r="BJ27" s="3">
        <v>687</v>
      </c>
      <c r="BK27" s="3">
        <v>339</v>
      </c>
      <c r="BL27" s="3">
        <v>2</v>
      </c>
      <c r="BM27" s="3">
        <v>48</v>
      </c>
      <c r="BN27" s="3">
        <v>76</v>
      </c>
      <c r="BO27" s="3">
        <v>629</v>
      </c>
      <c r="BP27" s="3">
        <v>1</v>
      </c>
      <c r="BQ27" s="3">
        <v>0</v>
      </c>
      <c r="BR27" s="3">
        <v>50</v>
      </c>
      <c r="BS27" s="3">
        <v>19</v>
      </c>
      <c r="BT27" s="3">
        <v>201</v>
      </c>
      <c r="BU27" s="3">
        <v>191</v>
      </c>
      <c r="BV27" s="3">
        <v>73</v>
      </c>
      <c r="BW27" s="3">
        <v>180</v>
      </c>
      <c r="BX27" s="3">
        <v>96</v>
      </c>
      <c r="BY27" s="3">
        <v>437</v>
      </c>
      <c r="BZ27" s="3">
        <v>49</v>
      </c>
      <c r="CA27" s="3">
        <v>951</v>
      </c>
      <c r="CB27" s="3">
        <v>626</v>
      </c>
      <c r="CC27" s="3">
        <v>67</v>
      </c>
      <c r="CD27" s="3">
        <v>8</v>
      </c>
      <c r="CE27" s="3">
        <v>0.8</v>
      </c>
      <c r="CF27" s="3">
        <v>83772</v>
      </c>
      <c r="CG27" s="3">
        <v>67131</v>
      </c>
      <c r="CH27" s="3">
        <v>63226</v>
      </c>
      <c r="CI27" s="3">
        <v>50113</v>
      </c>
      <c r="CJ27" s="3">
        <v>70861</v>
      </c>
      <c r="CK27" s="3">
        <v>109487</v>
      </c>
      <c r="CL27" s="3">
        <v>87843</v>
      </c>
      <c r="CM27" s="3">
        <v>81741</v>
      </c>
      <c r="CN27" s="3">
        <v>64149</v>
      </c>
      <c r="CO27" s="3">
        <v>92376</v>
      </c>
      <c r="CP27" s="3">
        <v>41385223</v>
      </c>
      <c r="CQ27" s="3">
        <v>4896</v>
      </c>
      <c r="CR27" s="3">
        <v>17766</v>
      </c>
      <c r="CS27" s="3">
        <v>4824</v>
      </c>
      <c r="CT27" s="3">
        <v>4824</v>
      </c>
      <c r="CU27" s="3">
        <v>5598</v>
      </c>
      <c r="CV27" s="3">
        <v>4950</v>
      </c>
      <c r="CW27" s="3">
        <v>2864350</v>
      </c>
      <c r="CX27" s="3">
        <v>1491340</v>
      </c>
      <c r="CY27" s="3">
        <v>831480</v>
      </c>
      <c r="CZ27" s="3">
        <v>500</v>
      </c>
      <c r="DA27" s="3">
        <v>4970000</v>
      </c>
      <c r="DB27" s="3">
        <v>46930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1591760</v>
      </c>
      <c r="DJ27" s="3">
        <v>733700</v>
      </c>
      <c r="DK27" s="3">
        <v>8734000</v>
      </c>
      <c r="DL27" s="3">
        <v>0</v>
      </c>
      <c r="DM27" s="3">
        <v>1489000</v>
      </c>
      <c r="DN27" s="3">
        <v>3737000</v>
      </c>
      <c r="DO27" s="3">
        <v>0</v>
      </c>
      <c r="DP27" s="3">
        <v>0</v>
      </c>
      <c r="DQ27" s="3">
        <v>3812</v>
      </c>
      <c r="DR27" s="3">
        <v>1249</v>
      </c>
      <c r="DS27" s="3">
        <v>684</v>
      </c>
      <c r="DT27" s="3">
        <v>756</v>
      </c>
      <c r="DU27" s="3">
        <v>385</v>
      </c>
      <c r="DV27" s="3">
        <v>178</v>
      </c>
      <c r="DW27" s="3">
        <v>0.52900000000000003</v>
      </c>
      <c r="DX27" s="3">
        <v>8430</v>
      </c>
      <c r="DY27" s="3">
        <v>6840</v>
      </c>
      <c r="DZ27" s="3">
        <v>10060</v>
      </c>
      <c r="EA27" s="3">
        <v>4280</v>
      </c>
      <c r="EB27" s="3">
        <v>459</v>
      </c>
      <c r="EC27" s="3">
        <v>114</v>
      </c>
      <c r="ED27" s="3">
        <v>77</v>
      </c>
      <c r="EE27" s="3">
        <v>92</v>
      </c>
      <c r="EF27" s="3">
        <v>9</v>
      </c>
      <c r="EG27" s="3">
        <v>11</v>
      </c>
      <c r="EH27" s="3">
        <v>0.45600000000000002</v>
      </c>
      <c r="EI27" s="3">
        <v>6200</v>
      </c>
      <c r="EJ27" s="3">
        <v>3630</v>
      </c>
      <c r="EK27" s="3">
        <v>9460</v>
      </c>
      <c r="EL27" s="3">
        <v>4250</v>
      </c>
      <c r="EM27" s="3">
        <v>336</v>
      </c>
      <c r="EN27" s="3">
        <v>2400</v>
      </c>
      <c r="EO27" s="3">
        <v>0</v>
      </c>
      <c r="EP27" s="3">
        <v>0</v>
      </c>
      <c r="EQ27" s="3">
        <v>4</v>
      </c>
      <c r="ER27" s="3">
        <v>675</v>
      </c>
      <c r="ES27" s="3">
        <v>0</v>
      </c>
      <c r="ET27" s="3">
        <v>0</v>
      </c>
    </row>
  </sheetData>
  <autoFilter ref="A1:ET27">
    <filterColumn colId="2">
      <filters>
        <filter val="Ginger Otwell"/>
      </filters>
    </filterColumn>
  </autoFilter>
  <hyperlinks>
    <hyperlink ref="D6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0"/>
  <sheetViews>
    <sheetView tabSelected="1" workbookViewId="0">
      <selection activeCell="J36" sqref="J36"/>
    </sheetView>
  </sheetViews>
  <sheetFormatPr defaultRowHeight="13.2" x14ac:dyDescent="0.25"/>
  <cols>
    <col min="1" max="1" width="2.109375" style="6" customWidth="1"/>
    <col min="2" max="2" width="8.109375" style="7" customWidth="1"/>
    <col min="3" max="3" width="42.6640625" style="112" customWidth="1"/>
    <col min="4" max="4" width="13.77734375" style="26" customWidth="1"/>
    <col min="5" max="5" width="10.88671875" style="8" customWidth="1"/>
    <col min="6" max="16" width="11" style="8" customWidth="1"/>
    <col min="17" max="17" width="9.6640625" style="8" customWidth="1"/>
    <col min="18" max="24" width="11" style="8" customWidth="1"/>
    <col min="25" max="32" width="11.109375" style="8" customWidth="1"/>
    <col min="33" max="16384" width="8.88671875" style="5"/>
  </cols>
  <sheetData>
    <row r="1" spans="1:34" s="35" customFormat="1" ht="22.2" customHeight="1" x14ac:dyDescent="0.4">
      <c r="A1" s="152" t="s">
        <v>264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spans="1:34" s="36" customFormat="1" ht="13.2" customHeight="1" x14ac:dyDescent="0.2">
      <c r="A2" s="153" t="s">
        <v>568</v>
      </c>
      <c r="B2" s="132"/>
      <c r="C2" s="132"/>
      <c r="D2" s="132"/>
      <c r="E2" s="132"/>
      <c r="F2" s="132"/>
      <c r="G2" s="132"/>
      <c r="H2" s="132"/>
      <c r="I2" s="132"/>
      <c r="J2" s="132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</row>
    <row r="3" spans="1:34" ht="15.6" customHeight="1" x14ac:dyDescent="0.25">
      <c r="A3" s="12"/>
    </row>
    <row r="4" spans="1:34" ht="53.4" thickBot="1" x14ac:dyDescent="0.3">
      <c r="A4" s="128"/>
      <c r="B4" s="162" t="s">
        <v>262</v>
      </c>
      <c r="C4" s="163" t="s">
        <v>263</v>
      </c>
      <c r="D4" s="164" t="s">
        <v>261</v>
      </c>
      <c r="E4" s="11" t="s">
        <v>251</v>
      </c>
      <c r="F4" s="162" t="s">
        <v>206</v>
      </c>
      <c r="G4" s="162" t="s">
        <v>176</v>
      </c>
      <c r="H4" s="165" t="s">
        <v>234</v>
      </c>
      <c r="I4" s="166" t="s">
        <v>198</v>
      </c>
      <c r="J4" s="167" t="s">
        <v>222</v>
      </c>
      <c r="K4" s="165" t="s">
        <v>541</v>
      </c>
      <c r="L4" s="166" t="s">
        <v>210</v>
      </c>
      <c r="M4" s="162" t="s">
        <v>230</v>
      </c>
      <c r="N4" s="162" t="s">
        <v>186</v>
      </c>
      <c r="O4" s="165" t="s">
        <v>194</v>
      </c>
      <c r="P4" s="166" t="s">
        <v>159</v>
      </c>
      <c r="Q4" s="162" t="s">
        <v>288</v>
      </c>
      <c r="R4" s="162" t="s">
        <v>190</v>
      </c>
      <c r="S4" s="165" t="s">
        <v>167</v>
      </c>
      <c r="T4" s="166" t="s">
        <v>170</v>
      </c>
      <c r="U4" s="162" t="s">
        <v>242</v>
      </c>
      <c r="V4" s="162" t="s">
        <v>163</v>
      </c>
      <c r="W4" s="165" t="s">
        <v>172</v>
      </c>
      <c r="X4" s="166" t="s">
        <v>149</v>
      </c>
      <c r="Y4" s="162" t="s">
        <v>180</v>
      </c>
      <c r="Z4" s="162" t="s">
        <v>225</v>
      </c>
      <c r="AA4" s="165" t="s">
        <v>246</v>
      </c>
      <c r="AB4" s="166" t="s">
        <v>155</v>
      </c>
      <c r="AC4" s="162" t="s">
        <v>215</v>
      </c>
      <c r="AD4" s="162" t="s">
        <v>202</v>
      </c>
      <c r="AE4" s="165" t="s">
        <v>238</v>
      </c>
      <c r="AF4" s="166" t="s">
        <v>218</v>
      </c>
    </row>
    <row r="5" spans="1:34" s="171" customFormat="1" ht="8.4" customHeight="1" thickTop="1" x14ac:dyDescent="0.25">
      <c r="A5" s="128"/>
      <c r="B5" s="168"/>
      <c r="C5" s="169"/>
      <c r="D5" s="170"/>
      <c r="E5" s="9"/>
      <c r="F5" s="168"/>
      <c r="G5" s="168"/>
      <c r="H5" s="49"/>
      <c r="I5" s="50"/>
      <c r="J5" s="91"/>
      <c r="K5" s="49"/>
      <c r="L5" s="50"/>
      <c r="M5" s="168"/>
      <c r="N5" s="168"/>
      <c r="O5" s="49"/>
      <c r="P5" s="50"/>
      <c r="Q5" s="168"/>
      <c r="R5" s="168"/>
      <c r="S5" s="49"/>
      <c r="T5" s="50"/>
      <c r="U5" s="168"/>
      <c r="V5" s="168"/>
      <c r="W5" s="49"/>
      <c r="X5" s="50"/>
      <c r="Y5" s="168"/>
      <c r="Z5" s="168"/>
      <c r="AA5" s="49"/>
      <c r="AB5" s="50"/>
      <c r="AC5" s="168"/>
      <c r="AD5" s="168"/>
      <c r="AE5" s="49"/>
      <c r="AF5" s="50"/>
    </row>
    <row r="6" spans="1:34" ht="13.8" thickBot="1" x14ac:dyDescent="0.3">
      <c r="A6" s="12"/>
      <c r="B6" s="10" t="s">
        <v>265</v>
      </c>
      <c r="C6" s="115"/>
      <c r="D6" s="27"/>
      <c r="E6" s="11"/>
      <c r="F6" s="11"/>
      <c r="G6" s="11"/>
      <c r="H6" s="51"/>
      <c r="I6" s="52"/>
      <c r="J6" s="92"/>
      <c r="K6" s="51"/>
      <c r="L6" s="52"/>
      <c r="M6" s="11"/>
      <c r="N6" s="11"/>
      <c r="O6" s="51"/>
      <c r="P6" s="52"/>
      <c r="Q6" s="11"/>
      <c r="R6" s="11"/>
      <c r="S6" s="51"/>
      <c r="T6" s="52"/>
      <c r="U6" s="11"/>
      <c r="V6" s="11"/>
      <c r="W6" s="51"/>
      <c r="X6" s="52"/>
      <c r="Y6" s="11"/>
      <c r="Z6" s="11"/>
      <c r="AA6" s="51"/>
      <c r="AB6" s="52"/>
      <c r="AC6" s="11"/>
      <c r="AD6" s="11"/>
      <c r="AE6" s="51"/>
      <c r="AF6" s="52"/>
    </row>
    <row r="7" spans="1:34" ht="13.2" customHeight="1" thickTop="1" x14ac:dyDescent="0.25">
      <c r="A7" s="12"/>
      <c r="B7" s="8">
        <v>7</v>
      </c>
      <c r="C7" s="112" t="s">
        <v>501</v>
      </c>
      <c r="D7" s="28" t="s">
        <v>252</v>
      </c>
      <c r="E7" s="173">
        <f>AVERAGE(F7:AF7)</f>
        <v>3129.5</v>
      </c>
      <c r="F7" s="148">
        <v>5111</v>
      </c>
      <c r="G7" s="148">
        <v>1583</v>
      </c>
      <c r="H7" s="149">
        <v>2560</v>
      </c>
      <c r="I7" s="150">
        <v>4051</v>
      </c>
      <c r="J7" s="151">
        <v>3388</v>
      </c>
      <c r="K7" s="149">
        <v>6144</v>
      </c>
      <c r="L7" s="150">
        <v>1786</v>
      </c>
      <c r="M7" s="148">
        <v>3023</v>
      </c>
      <c r="N7" s="148">
        <v>1376</v>
      </c>
      <c r="O7" s="149">
        <v>6297</v>
      </c>
      <c r="P7" s="150">
        <v>1746</v>
      </c>
      <c r="Q7" s="148"/>
      <c r="R7" s="148">
        <v>1985</v>
      </c>
      <c r="S7" s="149">
        <v>8318</v>
      </c>
      <c r="T7" s="150">
        <v>2321</v>
      </c>
      <c r="U7" s="148">
        <v>9069</v>
      </c>
      <c r="V7" s="148">
        <v>4462</v>
      </c>
      <c r="W7" s="149">
        <v>3173</v>
      </c>
      <c r="X7" s="150">
        <v>698</v>
      </c>
      <c r="Y7" s="148">
        <v>1469</v>
      </c>
      <c r="Z7" s="148">
        <v>1638</v>
      </c>
      <c r="AA7" s="149">
        <v>4501</v>
      </c>
      <c r="AB7" s="150">
        <v>2649</v>
      </c>
      <c r="AC7" s="148">
        <v>1545</v>
      </c>
      <c r="AD7" s="148">
        <v>594</v>
      </c>
      <c r="AE7" s="149">
        <v>970</v>
      </c>
      <c r="AF7" s="150">
        <v>910</v>
      </c>
    </row>
    <row r="8" spans="1:34" x14ac:dyDescent="0.25">
      <c r="A8" s="12"/>
      <c r="B8" s="8">
        <v>8</v>
      </c>
      <c r="C8" s="112" t="s">
        <v>299</v>
      </c>
      <c r="D8" s="28" t="s">
        <v>252</v>
      </c>
      <c r="E8" s="173">
        <f t="shared" ref="E8:E81" si="0">AVERAGE(F8:AF8)</f>
        <v>2132.6538461538462</v>
      </c>
      <c r="F8" s="148">
        <v>3299</v>
      </c>
      <c r="G8" s="148">
        <v>1537</v>
      </c>
      <c r="H8" s="149">
        <v>2240</v>
      </c>
      <c r="I8" s="150">
        <v>2754</v>
      </c>
      <c r="J8" s="151">
        <v>2106</v>
      </c>
      <c r="K8" s="149">
        <v>5026</v>
      </c>
      <c r="L8" s="150">
        <v>1200</v>
      </c>
      <c r="M8" s="148">
        <v>2170</v>
      </c>
      <c r="N8" s="148">
        <v>834</v>
      </c>
      <c r="O8" s="149">
        <v>3480</v>
      </c>
      <c r="P8" s="150">
        <v>1647</v>
      </c>
      <c r="Q8" s="148"/>
      <c r="R8" s="148">
        <v>1837</v>
      </c>
      <c r="S8" s="149">
        <v>4749</v>
      </c>
      <c r="T8" s="150">
        <v>1704</v>
      </c>
      <c r="U8" s="148">
        <v>4786</v>
      </c>
      <c r="V8" s="148">
        <v>3221</v>
      </c>
      <c r="W8" s="149">
        <v>2181</v>
      </c>
      <c r="X8" s="150">
        <v>530</v>
      </c>
      <c r="Y8" s="148">
        <v>878</v>
      </c>
      <c r="Z8" s="148">
        <v>1371</v>
      </c>
      <c r="AA8" s="149">
        <v>3637</v>
      </c>
      <c r="AB8" s="150">
        <v>1527</v>
      </c>
      <c r="AC8" s="148">
        <v>1032</v>
      </c>
      <c r="AD8" s="148">
        <v>371</v>
      </c>
      <c r="AE8" s="149">
        <v>727</v>
      </c>
      <c r="AF8" s="150">
        <v>605</v>
      </c>
    </row>
    <row r="9" spans="1:34" x14ac:dyDescent="0.25">
      <c r="A9" s="12"/>
      <c r="B9" s="13" t="s">
        <v>282</v>
      </c>
      <c r="C9" s="113" t="s">
        <v>283</v>
      </c>
      <c r="D9" s="29" t="s">
        <v>252</v>
      </c>
      <c r="E9" s="174">
        <f>E8/E7</f>
        <v>0.68146791696879572</v>
      </c>
      <c r="F9" s="14">
        <f t="shared" ref="F9:AF9" si="1">F8/F7</f>
        <v>0.64547055370768924</v>
      </c>
      <c r="G9" s="14">
        <f t="shared" si="1"/>
        <v>0.97094125078963989</v>
      </c>
      <c r="H9" s="55">
        <f t="shared" si="1"/>
        <v>0.875</v>
      </c>
      <c r="I9" s="56">
        <f t="shared" si="1"/>
        <v>0.67983214021229321</v>
      </c>
      <c r="J9" s="94">
        <f t="shared" si="1"/>
        <v>0.62160566706021247</v>
      </c>
      <c r="K9" s="55">
        <f t="shared" si="1"/>
        <v>0.81803385416666663</v>
      </c>
      <c r="L9" s="56">
        <f t="shared" si="1"/>
        <v>0.67189249720044797</v>
      </c>
      <c r="M9" s="14">
        <f t="shared" si="1"/>
        <v>0.71782997022825012</v>
      </c>
      <c r="N9" s="14">
        <f t="shared" si="1"/>
        <v>0.60610465116279066</v>
      </c>
      <c r="O9" s="55">
        <f t="shared" si="1"/>
        <v>0.55264411624583132</v>
      </c>
      <c r="P9" s="56">
        <f t="shared" si="1"/>
        <v>0.94329896907216493</v>
      </c>
      <c r="Q9" s="14"/>
      <c r="R9" s="14">
        <f t="shared" si="1"/>
        <v>0.92544080604534007</v>
      </c>
      <c r="S9" s="55">
        <f t="shared" si="1"/>
        <v>0.57093051214234192</v>
      </c>
      <c r="T9" s="56">
        <f t="shared" si="1"/>
        <v>0.73416630762602331</v>
      </c>
      <c r="U9" s="14">
        <f t="shared" si="1"/>
        <v>0.52773183371926347</v>
      </c>
      <c r="V9" s="14">
        <f t="shared" si="1"/>
        <v>0.72187359928283279</v>
      </c>
      <c r="W9" s="55">
        <f t="shared" si="1"/>
        <v>0.68736211786952406</v>
      </c>
      <c r="X9" s="56">
        <f t="shared" si="1"/>
        <v>0.75931232091690548</v>
      </c>
      <c r="Y9" s="14">
        <f t="shared" si="1"/>
        <v>0.5976855003403676</v>
      </c>
      <c r="Z9" s="14">
        <f t="shared" si="1"/>
        <v>0.83699633699633702</v>
      </c>
      <c r="AA9" s="55">
        <f t="shared" si="1"/>
        <v>0.80804265718729174</v>
      </c>
      <c r="AB9" s="56">
        <f t="shared" si="1"/>
        <v>0.57644394110985275</v>
      </c>
      <c r="AC9" s="14">
        <f t="shared" si="1"/>
        <v>0.66796116504854364</v>
      </c>
      <c r="AD9" s="14">
        <f t="shared" si="1"/>
        <v>0.62457912457912457</v>
      </c>
      <c r="AE9" s="55">
        <f t="shared" si="1"/>
        <v>0.74948453608247423</v>
      </c>
      <c r="AF9" s="56">
        <f t="shared" si="1"/>
        <v>0.6648351648351648</v>
      </c>
    </row>
    <row r="10" spans="1:34" x14ac:dyDescent="0.25">
      <c r="A10" s="12"/>
      <c r="B10" s="8">
        <v>9</v>
      </c>
      <c r="C10" s="112" t="s">
        <v>301</v>
      </c>
      <c r="D10" s="28" t="s">
        <v>252</v>
      </c>
      <c r="E10" s="175">
        <f t="shared" si="0"/>
        <v>274.69230769230768</v>
      </c>
      <c r="F10" s="8">
        <v>414</v>
      </c>
      <c r="G10" s="8">
        <v>221</v>
      </c>
      <c r="H10" s="53">
        <v>463</v>
      </c>
      <c r="I10" s="54">
        <v>542</v>
      </c>
      <c r="J10" s="93">
        <v>305</v>
      </c>
      <c r="K10" s="53">
        <v>509</v>
      </c>
      <c r="L10" s="54">
        <v>91</v>
      </c>
      <c r="M10" s="8">
        <v>364</v>
      </c>
      <c r="N10" s="8">
        <v>88</v>
      </c>
      <c r="O10" s="53">
        <v>434</v>
      </c>
      <c r="P10" s="54">
        <v>297</v>
      </c>
      <c r="R10" s="8">
        <v>259</v>
      </c>
      <c r="S10" s="53">
        <v>418</v>
      </c>
      <c r="T10" s="54">
        <v>157</v>
      </c>
      <c r="U10" s="8">
        <v>457</v>
      </c>
      <c r="V10" s="8">
        <v>542</v>
      </c>
      <c r="W10" s="53">
        <v>237</v>
      </c>
      <c r="X10" s="54">
        <v>93</v>
      </c>
      <c r="Y10" s="8">
        <v>112</v>
      </c>
      <c r="Z10" s="8">
        <v>142</v>
      </c>
      <c r="AA10" s="53">
        <v>306</v>
      </c>
      <c r="AB10" s="54">
        <v>188</v>
      </c>
      <c r="AC10" s="8">
        <v>172</v>
      </c>
      <c r="AD10" s="8">
        <v>37</v>
      </c>
      <c r="AE10" s="53">
        <v>166</v>
      </c>
      <c r="AF10" s="54">
        <v>128</v>
      </c>
    </row>
    <row r="11" spans="1:34" ht="13.2" customHeight="1" x14ac:dyDescent="0.25">
      <c r="A11" s="12"/>
      <c r="B11" s="8">
        <v>10</v>
      </c>
      <c r="C11" s="112" t="s">
        <v>303</v>
      </c>
      <c r="D11" s="28" t="s">
        <v>252</v>
      </c>
      <c r="E11" s="175">
        <f t="shared" si="0"/>
        <v>396.38461538461536</v>
      </c>
      <c r="F11" s="8">
        <v>549</v>
      </c>
      <c r="G11" s="8">
        <v>276</v>
      </c>
      <c r="H11" s="53">
        <v>401</v>
      </c>
      <c r="I11" s="54">
        <v>853</v>
      </c>
      <c r="J11" s="93">
        <v>394</v>
      </c>
      <c r="K11" s="53">
        <v>745</v>
      </c>
      <c r="L11" s="54">
        <v>180</v>
      </c>
      <c r="M11" s="8">
        <v>467</v>
      </c>
      <c r="N11" s="8">
        <v>134</v>
      </c>
      <c r="O11" s="53">
        <v>455</v>
      </c>
      <c r="P11" s="54">
        <v>379</v>
      </c>
      <c r="R11" s="8">
        <v>348</v>
      </c>
      <c r="S11" s="53">
        <v>793</v>
      </c>
      <c r="T11" s="54">
        <v>226</v>
      </c>
      <c r="U11" s="8">
        <v>617</v>
      </c>
      <c r="V11" s="8">
        <v>783</v>
      </c>
      <c r="W11" s="53">
        <v>357</v>
      </c>
      <c r="X11" s="54">
        <v>123</v>
      </c>
      <c r="Y11" s="8">
        <v>200</v>
      </c>
      <c r="Z11" s="8">
        <v>296</v>
      </c>
      <c r="AA11" s="53">
        <v>621</v>
      </c>
      <c r="AB11" s="54">
        <v>280</v>
      </c>
      <c r="AC11" s="8">
        <v>347</v>
      </c>
      <c r="AD11" s="8">
        <v>113</v>
      </c>
      <c r="AE11" s="53">
        <v>179</v>
      </c>
      <c r="AF11" s="54">
        <v>190</v>
      </c>
    </row>
    <row r="12" spans="1:34" x14ac:dyDescent="0.25">
      <c r="A12" s="12"/>
      <c r="B12" s="8">
        <v>11</v>
      </c>
      <c r="C12" s="112" t="s">
        <v>502</v>
      </c>
      <c r="D12" s="28" t="s">
        <v>252</v>
      </c>
      <c r="E12" s="175">
        <f t="shared" si="0"/>
        <v>8.884615384615385</v>
      </c>
      <c r="F12" s="8">
        <v>22</v>
      </c>
      <c r="G12" s="8">
        <v>12</v>
      </c>
      <c r="H12" s="53">
        <v>12</v>
      </c>
      <c r="I12" s="54">
        <v>0</v>
      </c>
      <c r="J12" s="93">
        <v>6</v>
      </c>
      <c r="K12" s="53">
        <v>4</v>
      </c>
      <c r="L12" s="54">
        <v>4</v>
      </c>
      <c r="M12" s="8">
        <v>16</v>
      </c>
      <c r="N12" s="8">
        <v>0</v>
      </c>
      <c r="O12" s="53">
        <v>0</v>
      </c>
      <c r="P12" s="54">
        <v>8</v>
      </c>
      <c r="R12" s="8">
        <v>30</v>
      </c>
      <c r="S12" s="53">
        <v>61</v>
      </c>
      <c r="T12" s="54">
        <v>0</v>
      </c>
      <c r="U12" s="8">
        <v>4</v>
      </c>
      <c r="V12" s="8">
        <v>4</v>
      </c>
      <c r="W12" s="53">
        <v>2</v>
      </c>
      <c r="X12" s="54">
        <v>1</v>
      </c>
      <c r="Y12" s="8">
        <v>4</v>
      </c>
      <c r="Z12" s="8">
        <v>1</v>
      </c>
      <c r="AA12" s="53">
        <v>17</v>
      </c>
      <c r="AB12" s="54">
        <v>1</v>
      </c>
      <c r="AC12" s="8">
        <v>12</v>
      </c>
      <c r="AD12" s="8">
        <v>2</v>
      </c>
      <c r="AE12" s="53">
        <v>1</v>
      </c>
      <c r="AF12" s="54">
        <v>7</v>
      </c>
    </row>
    <row r="13" spans="1:34" x14ac:dyDescent="0.25">
      <c r="A13" s="12"/>
      <c r="B13" s="15" t="s">
        <v>284</v>
      </c>
      <c r="C13" s="114" t="s">
        <v>285</v>
      </c>
      <c r="D13" s="30" t="s">
        <v>252</v>
      </c>
      <c r="E13" s="176">
        <f>(SUM(E10:E12)/E8)</f>
        <v>0.31883352269653192</v>
      </c>
      <c r="F13" s="16">
        <f t="shared" ref="F13:AF13" si="2">(SUM(F10:F12)/F8)</f>
        <v>0.29857532585632007</v>
      </c>
      <c r="G13" s="16">
        <f t="shared" si="2"/>
        <v>0.33116460637605727</v>
      </c>
      <c r="H13" s="57">
        <f t="shared" si="2"/>
        <v>0.39107142857142857</v>
      </c>
      <c r="I13" s="58">
        <f t="shared" si="2"/>
        <v>0.50653594771241828</v>
      </c>
      <c r="J13" s="95">
        <f t="shared" si="2"/>
        <v>0.33475783475783477</v>
      </c>
      <c r="K13" s="57">
        <f t="shared" si="2"/>
        <v>0.25029844807003582</v>
      </c>
      <c r="L13" s="58">
        <f t="shared" si="2"/>
        <v>0.22916666666666666</v>
      </c>
      <c r="M13" s="16">
        <f t="shared" si="2"/>
        <v>0.39032258064516129</v>
      </c>
      <c r="N13" s="16">
        <f t="shared" si="2"/>
        <v>0.26618705035971224</v>
      </c>
      <c r="O13" s="57">
        <f t="shared" si="2"/>
        <v>0.25545977011494253</v>
      </c>
      <c r="P13" s="58">
        <f t="shared" si="2"/>
        <v>0.41530054644808745</v>
      </c>
      <c r="Q13" s="16"/>
      <c r="R13" s="16">
        <f t="shared" si="2"/>
        <v>0.34676102340773002</v>
      </c>
      <c r="S13" s="57">
        <f t="shared" si="2"/>
        <v>0.26784586228679724</v>
      </c>
      <c r="T13" s="58">
        <f t="shared" si="2"/>
        <v>0.22476525821596244</v>
      </c>
      <c r="U13" s="16">
        <f t="shared" si="2"/>
        <v>0.22524028416213956</v>
      </c>
      <c r="V13" s="16">
        <f t="shared" si="2"/>
        <v>0.41260478112387455</v>
      </c>
      <c r="W13" s="57">
        <f t="shared" si="2"/>
        <v>0.27326914259513985</v>
      </c>
      <c r="X13" s="58">
        <f t="shared" si="2"/>
        <v>0.40943396226415096</v>
      </c>
      <c r="Y13" s="16">
        <f t="shared" si="2"/>
        <v>0.35990888382687924</v>
      </c>
      <c r="Z13" s="16">
        <f t="shared" si="2"/>
        <v>0.3202042304886944</v>
      </c>
      <c r="AA13" s="57">
        <f t="shared" si="2"/>
        <v>0.25955457794885894</v>
      </c>
      <c r="AB13" s="58">
        <f t="shared" si="2"/>
        <v>0.30713817943680422</v>
      </c>
      <c r="AC13" s="16">
        <f t="shared" si="2"/>
        <v>0.51453488372093026</v>
      </c>
      <c r="AD13" s="16">
        <f t="shared" si="2"/>
        <v>0.40970350404312667</v>
      </c>
      <c r="AE13" s="57">
        <f t="shared" si="2"/>
        <v>0.47592847317744152</v>
      </c>
      <c r="AF13" s="58">
        <f t="shared" si="2"/>
        <v>0.53719008264462809</v>
      </c>
    </row>
    <row r="14" spans="1:34" x14ac:dyDescent="0.25">
      <c r="A14" s="12"/>
      <c r="B14" s="8">
        <v>12</v>
      </c>
      <c r="C14" s="112" t="s">
        <v>306</v>
      </c>
      <c r="D14" s="28" t="s">
        <v>252</v>
      </c>
      <c r="E14" s="175">
        <f t="shared" si="0"/>
        <v>652.42307692307691</v>
      </c>
      <c r="F14" s="8">
        <v>892</v>
      </c>
      <c r="G14" s="8">
        <v>1287</v>
      </c>
      <c r="H14" s="53">
        <v>666</v>
      </c>
      <c r="I14" s="54">
        <v>710</v>
      </c>
      <c r="J14" s="93">
        <v>856</v>
      </c>
      <c r="K14" s="53">
        <v>465</v>
      </c>
      <c r="L14" s="54">
        <v>262</v>
      </c>
      <c r="M14" s="8">
        <v>1123</v>
      </c>
      <c r="N14" s="8">
        <v>187</v>
      </c>
      <c r="O14" s="53">
        <v>1561</v>
      </c>
      <c r="P14" s="54">
        <v>603</v>
      </c>
      <c r="R14" s="8">
        <v>689</v>
      </c>
      <c r="S14" s="53">
        <v>784</v>
      </c>
      <c r="T14" s="54">
        <v>199</v>
      </c>
      <c r="U14" s="8">
        <v>1373</v>
      </c>
      <c r="V14" s="8">
        <v>432</v>
      </c>
      <c r="W14" s="53">
        <v>683</v>
      </c>
      <c r="X14" s="54">
        <v>137</v>
      </c>
      <c r="Y14" s="8">
        <v>1386</v>
      </c>
      <c r="Z14" s="8">
        <v>190</v>
      </c>
      <c r="AA14" s="53">
        <v>559</v>
      </c>
      <c r="AB14" s="54">
        <v>396</v>
      </c>
      <c r="AC14" s="8">
        <v>394</v>
      </c>
      <c r="AD14" s="8">
        <v>244</v>
      </c>
      <c r="AE14" s="53">
        <v>234</v>
      </c>
      <c r="AF14" s="54">
        <v>651</v>
      </c>
    </row>
    <row r="15" spans="1:34" x14ac:dyDescent="0.25">
      <c r="A15" s="12"/>
      <c r="B15" s="8">
        <v>13</v>
      </c>
      <c r="C15" s="112" t="s">
        <v>308</v>
      </c>
      <c r="D15" s="28" t="s">
        <v>252</v>
      </c>
      <c r="E15" s="175">
        <f t="shared" si="0"/>
        <v>480.19230769230768</v>
      </c>
      <c r="F15" s="8">
        <v>729</v>
      </c>
      <c r="G15" s="8">
        <v>1232</v>
      </c>
      <c r="H15" s="53">
        <v>631</v>
      </c>
      <c r="I15" s="54">
        <v>509</v>
      </c>
      <c r="J15" s="93">
        <v>445</v>
      </c>
      <c r="K15" s="53">
        <v>303</v>
      </c>
      <c r="L15" s="54">
        <v>242</v>
      </c>
      <c r="M15" s="8">
        <v>976</v>
      </c>
      <c r="N15" s="8">
        <v>62</v>
      </c>
      <c r="O15" s="53">
        <v>1053</v>
      </c>
      <c r="P15" s="54">
        <v>592</v>
      </c>
      <c r="R15" s="8">
        <v>650</v>
      </c>
      <c r="S15" s="53">
        <v>613</v>
      </c>
      <c r="T15" s="54">
        <v>143</v>
      </c>
      <c r="U15" s="8">
        <v>760</v>
      </c>
      <c r="V15" s="8">
        <v>253</v>
      </c>
      <c r="W15" s="53">
        <v>563</v>
      </c>
      <c r="X15" s="54">
        <v>83</v>
      </c>
      <c r="Y15" s="8">
        <v>902</v>
      </c>
      <c r="Z15" s="8">
        <v>173</v>
      </c>
      <c r="AA15" s="53">
        <v>440</v>
      </c>
      <c r="AB15" s="54">
        <v>171</v>
      </c>
      <c r="AC15" s="8">
        <v>166</v>
      </c>
      <c r="AD15" s="8">
        <v>154</v>
      </c>
      <c r="AE15" s="53">
        <v>167</v>
      </c>
      <c r="AF15" s="54">
        <v>473</v>
      </c>
    </row>
    <row r="16" spans="1:34" x14ac:dyDescent="0.25">
      <c r="A16" s="12"/>
      <c r="B16" s="13">
        <v>14</v>
      </c>
      <c r="C16" s="113" t="s">
        <v>310</v>
      </c>
      <c r="D16" s="29" t="s">
        <v>252</v>
      </c>
      <c r="E16" s="177">
        <f t="shared" si="0"/>
        <v>300.5</v>
      </c>
      <c r="F16" s="13">
        <v>499</v>
      </c>
      <c r="G16" s="13">
        <v>758</v>
      </c>
      <c r="H16" s="59">
        <v>416</v>
      </c>
      <c r="I16" s="60">
        <v>316</v>
      </c>
      <c r="J16" s="96">
        <v>297</v>
      </c>
      <c r="K16" s="59">
        <v>163</v>
      </c>
      <c r="L16" s="60">
        <v>128</v>
      </c>
      <c r="M16" s="13">
        <v>576</v>
      </c>
      <c r="N16" s="13">
        <v>31</v>
      </c>
      <c r="O16" s="59">
        <v>599</v>
      </c>
      <c r="P16" s="60">
        <v>354</v>
      </c>
      <c r="Q16" s="13"/>
      <c r="R16" s="13">
        <v>497</v>
      </c>
      <c r="S16" s="59">
        <v>330</v>
      </c>
      <c r="T16" s="60">
        <v>95</v>
      </c>
      <c r="U16" s="13">
        <v>325</v>
      </c>
      <c r="V16" s="13">
        <v>150</v>
      </c>
      <c r="W16" s="59">
        <v>378</v>
      </c>
      <c r="X16" s="60">
        <v>55</v>
      </c>
      <c r="Y16" s="13">
        <v>620</v>
      </c>
      <c r="Z16" s="13">
        <v>111</v>
      </c>
      <c r="AA16" s="59">
        <v>312</v>
      </c>
      <c r="AB16" s="60">
        <v>99</v>
      </c>
      <c r="AC16" s="13">
        <v>158</v>
      </c>
      <c r="AD16" s="13">
        <v>105</v>
      </c>
      <c r="AE16" s="59">
        <v>124</v>
      </c>
      <c r="AF16" s="60">
        <v>317</v>
      </c>
    </row>
    <row r="17" spans="1:32" ht="13.2" customHeight="1" x14ac:dyDescent="0.25">
      <c r="A17" s="12"/>
      <c r="B17" s="8">
        <v>15</v>
      </c>
      <c r="C17" s="112" t="s">
        <v>503</v>
      </c>
      <c r="D17" s="28" t="s">
        <v>252</v>
      </c>
      <c r="E17" s="191">
        <f t="shared" ref="E17:E18" si="3">AVERAGE(F17:AF17)</f>
        <v>0.20430000000000001</v>
      </c>
      <c r="F17" s="21">
        <v>0.09</v>
      </c>
      <c r="G17" s="21">
        <v>0.1</v>
      </c>
      <c r="H17" s="71">
        <v>0.1</v>
      </c>
      <c r="I17" s="72"/>
      <c r="J17" s="102">
        <v>0.12</v>
      </c>
      <c r="K17" s="71">
        <v>0.04</v>
      </c>
      <c r="L17" s="72"/>
      <c r="M17" s="21">
        <v>0.12</v>
      </c>
      <c r="N17" s="21">
        <v>0.41</v>
      </c>
      <c r="O17" s="71">
        <v>0.22</v>
      </c>
      <c r="P17" s="72"/>
      <c r="Q17" s="21"/>
      <c r="R17" s="21"/>
      <c r="S17" s="71">
        <v>0.18</v>
      </c>
      <c r="T17" s="72">
        <v>0.28000000000000003</v>
      </c>
      <c r="U17" s="21">
        <v>0.48099999999999998</v>
      </c>
      <c r="V17" s="21">
        <v>0.46700000000000003</v>
      </c>
      <c r="W17" s="71">
        <v>0.21</v>
      </c>
      <c r="X17" s="72"/>
      <c r="Y17" s="21">
        <v>0.20799999999999999</v>
      </c>
      <c r="Z17" s="21">
        <v>0.14000000000000001</v>
      </c>
      <c r="AA17" s="71">
        <v>0.16</v>
      </c>
      <c r="AB17" s="72">
        <v>0.31</v>
      </c>
      <c r="AC17" s="21"/>
      <c r="AD17" s="21">
        <v>0.2</v>
      </c>
      <c r="AE17" s="71">
        <v>0.15</v>
      </c>
      <c r="AF17" s="72">
        <v>0.1</v>
      </c>
    </row>
    <row r="18" spans="1:32" ht="26.4" x14ac:dyDescent="0.25">
      <c r="A18" s="12"/>
      <c r="B18" s="15">
        <v>16</v>
      </c>
      <c r="C18" s="114" t="s">
        <v>314</v>
      </c>
      <c r="D18" s="30" t="s">
        <v>252</v>
      </c>
      <c r="E18" s="176">
        <f t="shared" si="3"/>
        <v>0.66004761904761899</v>
      </c>
      <c r="F18" s="16">
        <v>0.62</v>
      </c>
      <c r="G18" s="16">
        <v>0.17</v>
      </c>
      <c r="H18" s="57">
        <v>0.7</v>
      </c>
      <c r="I18" s="58"/>
      <c r="J18" s="95">
        <v>0.89</v>
      </c>
      <c r="K18" s="57">
        <v>0.63</v>
      </c>
      <c r="L18" s="58"/>
      <c r="M18" s="16">
        <v>0.82</v>
      </c>
      <c r="N18" s="16">
        <v>0.73</v>
      </c>
      <c r="O18" s="57">
        <v>0.24</v>
      </c>
      <c r="P18" s="58"/>
      <c r="Q18" s="16"/>
      <c r="R18" s="16"/>
      <c r="S18" s="57">
        <v>0.8</v>
      </c>
      <c r="T18" s="58">
        <v>0.5</v>
      </c>
      <c r="U18" s="16">
        <v>0.375</v>
      </c>
      <c r="V18" s="16">
        <v>0.95499999999999996</v>
      </c>
      <c r="W18" s="57">
        <v>0.95</v>
      </c>
      <c r="X18" s="58">
        <v>0</v>
      </c>
      <c r="Y18" s="16">
        <v>0.99099999999999999</v>
      </c>
      <c r="Z18" s="16">
        <v>0.76</v>
      </c>
      <c r="AA18" s="57">
        <v>0.53</v>
      </c>
      <c r="AB18" s="58">
        <v>0.83</v>
      </c>
      <c r="AC18" s="16"/>
      <c r="AD18" s="16">
        <v>0.86</v>
      </c>
      <c r="AE18" s="57">
        <v>0.79</v>
      </c>
      <c r="AF18" s="58">
        <v>0.72</v>
      </c>
    </row>
    <row r="19" spans="1:32" x14ac:dyDescent="0.25">
      <c r="A19" s="12"/>
      <c r="B19" s="8">
        <v>17</v>
      </c>
      <c r="C19" s="112" t="s">
        <v>315</v>
      </c>
      <c r="D19" s="28" t="s">
        <v>252</v>
      </c>
      <c r="E19" s="175">
        <f t="shared" si="0"/>
        <v>23.423333333333336</v>
      </c>
      <c r="F19" s="154">
        <v>22.02</v>
      </c>
      <c r="G19" s="8">
        <v>23</v>
      </c>
      <c r="H19" s="53">
        <v>22</v>
      </c>
      <c r="I19" s="155">
        <v>24.33</v>
      </c>
      <c r="J19" s="93">
        <v>21</v>
      </c>
      <c r="K19" s="53"/>
      <c r="L19" s="54">
        <v>25</v>
      </c>
      <c r="M19" s="8">
        <v>21</v>
      </c>
      <c r="N19" s="8">
        <v>29</v>
      </c>
      <c r="O19" s="53"/>
      <c r="P19" s="155">
        <v>21.69</v>
      </c>
      <c r="R19" s="154">
        <v>21.65</v>
      </c>
      <c r="S19" s="53">
        <v>23</v>
      </c>
      <c r="T19" s="54"/>
      <c r="U19" s="8">
        <v>27</v>
      </c>
      <c r="V19" s="154">
        <v>27.2</v>
      </c>
      <c r="W19" s="53">
        <v>25</v>
      </c>
      <c r="X19" s="54"/>
      <c r="Y19" s="154">
        <v>23.5</v>
      </c>
      <c r="AA19" s="53">
        <v>24</v>
      </c>
      <c r="AB19" s="155">
        <v>25.3</v>
      </c>
      <c r="AC19" s="8">
        <v>23</v>
      </c>
      <c r="AD19" s="8">
        <v>21.6</v>
      </c>
      <c r="AE19" s="53">
        <v>19.600000000000001</v>
      </c>
      <c r="AF19" s="54">
        <v>22</v>
      </c>
    </row>
    <row r="20" spans="1:32" x14ac:dyDescent="0.25">
      <c r="A20" s="12"/>
      <c r="B20" s="8">
        <v>18</v>
      </c>
      <c r="C20" s="112" t="s">
        <v>317</v>
      </c>
      <c r="D20" s="28" t="s">
        <v>252</v>
      </c>
      <c r="E20" s="175">
        <f t="shared" si="0"/>
        <v>21.304347826086957</v>
      </c>
      <c r="F20" s="8">
        <v>20</v>
      </c>
      <c r="G20" s="8">
        <v>20</v>
      </c>
      <c r="H20" s="53">
        <v>20</v>
      </c>
      <c r="I20" s="54">
        <v>22</v>
      </c>
      <c r="J20" s="93">
        <v>19</v>
      </c>
      <c r="K20" s="53"/>
      <c r="L20" s="54">
        <v>22</v>
      </c>
      <c r="M20" s="8">
        <v>19</v>
      </c>
      <c r="N20" s="8">
        <v>27</v>
      </c>
      <c r="O20" s="53">
        <v>20</v>
      </c>
      <c r="P20" s="155">
        <v>19</v>
      </c>
      <c r="R20" s="154">
        <v>19</v>
      </c>
      <c r="S20" s="53">
        <v>20</v>
      </c>
      <c r="T20" s="54">
        <v>23</v>
      </c>
      <c r="U20" s="8">
        <v>26</v>
      </c>
      <c r="V20" s="8">
        <v>25</v>
      </c>
      <c r="W20" s="53">
        <v>24</v>
      </c>
      <c r="X20" s="54"/>
      <c r="Y20" s="8">
        <v>20</v>
      </c>
      <c r="AA20" s="53">
        <v>22</v>
      </c>
      <c r="AB20" s="54">
        <v>23</v>
      </c>
      <c r="AC20" s="8">
        <v>20</v>
      </c>
      <c r="AD20" s="8">
        <v>24</v>
      </c>
      <c r="AE20" s="53">
        <v>17</v>
      </c>
      <c r="AF20" s="54">
        <v>19</v>
      </c>
    </row>
    <row r="21" spans="1:32" x14ac:dyDescent="0.25">
      <c r="A21" s="12"/>
      <c r="B21" s="13">
        <v>19</v>
      </c>
      <c r="C21" s="113" t="s">
        <v>504</v>
      </c>
      <c r="D21" s="29" t="s">
        <v>252</v>
      </c>
      <c r="E21" s="177">
        <f t="shared" si="0"/>
        <v>25.826086956521738</v>
      </c>
      <c r="F21" s="13">
        <v>24</v>
      </c>
      <c r="G21" s="13">
        <v>27</v>
      </c>
      <c r="H21" s="59">
        <v>25</v>
      </c>
      <c r="I21" s="60">
        <v>26</v>
      </c>
      <c r="J21" s="96">
        <v>24</v>
      </c>
      <c r="K21" s="59"/>
      <c r="L21" s="60">
        <v>28</v>
      </c>
      <c r="M21" s="13">
        <v>23</v>
      </c>
      <c r="N21" s="13">
        <v>30</v>
      </c>
      <c r="O21" s="59">
        <v>26</v>
      </c>
      <c r="P21" s="159">
        <v>24</v>
      </c>
      <c r="Q21" s="13"/>
      <c r="R21" s="158">
        <v>25</v>
      </c>
      <c r="S21" s="59">
        <v>26</v>
      </c>
      <c r="T21" s="60">
        <v>28</v>
      </c>
      <c r="U21" s="13">
        <v>29</v>
      </c>
      <c r="V21" s="13">
        <v>30</v>
      </c>
      <c r="W21" s="59">
        <v>27</v>
      </c>
      <c r="X21" s="60"/>
      <c r="Y21" s="13">
        <v>27</v>
      </c>
      <c r="Z21" s="13"/>
      <c r="AA21" s="59">
        <v>26</v>
      </c>
      <c r="AB21" s="60">
        <v>28</v>
      </c>
      <c r="AC21" s="13">
        <v>26</v>
      </c>
      <c r="AD21" s="13">
        <v>19</v>
      </c>
      <c r="AE21" s="59">
        <v>22</v>
      </c>
      <c r="AF21" s="60">
        <v>24</v>
      </c>
    </row>
    <row r="22" spans="1:32" x14ac:dyDescent="0.25">
      <c r="A22" s="12"/>
      <c r="B22" s="8">
        <v>20</v>
      </c>
      <c r="C22" s="112" t="s">
        <v>320</v>
      </c>
      <c r="D22" s="28" t="s">
        <v>252</v>
      </c>
      <c r="E22" s="175">
        <f t="shared" si="0"/>
        <v>545.75099999999998</v>
      </c>
      <c r="F22" s="154">
        <v>508.6</v>
      </c>
      <c r="G22" s="8">
        <v>566</v>
      </c>
      <c r="H22" s="53"/>
      <c r="I22" s="155">
        <v>572.96</v>
      </c>
      <c r="J22" s="93">
        <v>491</v>
      </c>
      <c r="K22" s="53">
        <v>490</v>
      </c>
      <c r="L22" s="54">
        <v>540</v>
      </c>
      <c r="M22" s="8">
        <v>495</v>
      </c>
      <c r="N22" s="8">
        <v>666</v>
      </c>
      <c r="O22" s="53">
        <v>539</v>
      </c>
      <c r="P22" s="155">
        <v>507.46</v>
      </c>
      <c r="R22" s="154">
        <v>515.9</v>
      </c>
      <c r="S22" s="53">
        <v>520</v>
      </c>
      <c r="T22" s="54"/>
      <c r="U22" s="8">
        <v>628</v>
      </c>
      <c r="V22" s="154">
        <v>611.79999999999995</v>
      </c>
      <c r="W22" s="53">
        <v>610</v>
      </c>
      <c r="X22" s="54"/>
      <c r="Z22" s="8">
        <v>517</v>
      </c>
      <c r="AA22" s="53">
        <v>568</v>
      </c>
      <c r="AB22" s="54"/>
      <c r="AC22" s="8">
        <v>566</v>
      </c>
      <c r="AD22" s="154">
        <v>523.29999999999995</v>
      </c>
      <c r="AE22" s="53">
        <v>479</v>
      </c>
      <c r="AF22" s="54"/>
    </row>
    <row r="23" spans="1:32" x14ac:dyDescent="0.25">
      <c r="A23" s="12"/>
      <c r="B23" s="8">
        <v>21</v>
      </c>
      <c r="C23" s="112" t="s">
        <v>505</v>
      </c>
      <c r="D23" s="28" t="s">
        <v>252</v>
      </c>
      <c r="E23" s="175">
        <f t="shared" si="0"/>
        <v>495.95238095238096</v>
      </c>
      <c r="F23" s="8">
        <v>460</v>
      </c>
      <c r="G23" s="8">
        <v>500</v>
      </c>
      <c r="H23" s="53"/>
      <c r="I23" s="155">
        <v>530</v>
      </c>
      <c r="J23" s="93">
        <v>465</v>
      </c>
      <c r="K23" s="53">
        <v>430</v>
      </c>
      <c r="L23" s="54">
        <v>460</v>
      </c>
      <c r="M23" s="8">
        <v>440</v>
      </c>
      <c r="N23" s="8">
        <v>620</v>
      </c>
      <c r="O23" s="53">
        <v>490</v>
      </c>
      <c r="P23" s="54">
        <v>460</v>
      </c>
      <c r="R23" s="8">
        <v>450</v>
      </c>
      <c r="S23" s="53">
        <v>470</v>
      </c>
      <c r="T23" s="54">
        <v>540</v>
      </c>
      <c r="U23" s="8">
        <v>580</v>
      </c>
      <c r="V23" s="154">
        <v>540</v>
      </c>
      <c r="W23" s="53">
        <v>560</v>
      </c>
      <c r="X23" s="54"/>
      <c r="Z23" s="8">
        <v>440</v>
      </c>
      <c r="AA23" s="53">
        <v>510</v>
      </c>
      <c r="AB23" s="54"/>
      <c r="AC23" s="8">
        <v>495</v>
      </c>
      <c r="AD23" s="8">
        <v>545</v>
      </c>
      <c r="AE23" s="53">
        <v>430</v>
      </c>
      <c r="AF23" s="54"/>
    </row>
    <row r="24" spans="1:32" x14ac:dyDescent="0.25">
      <c r="A24" s="12"/>
      <c r="B24" s="15">
        <v>22</v>
      </c>
      <c r="C24" s="114" t="s">
        <v>506</v>
      </c>
      <c r="D24" s="30" t="s">
        <v>252</v>
      </c>
      <c r="E24" s="179">
        <f t="shared" si="0"/>
        <v>594.95238095238096</v>
      </c>
      <c r="F24" s="15">
        <v>550</v>
      </c>
      <c r="G24" s="15">
        <v>630</v>
      </c>
      <c r="H24" s="61"/>
      <c r="I24" s="156">
        <v>610</v>
      </c>
      <c r="J24" s="97">
        <v>538</v>
      </c>
      <c r="K24" s="61">
        <v>540</v>
      </c>
      <c r="L24" s="62">
        <v>600</v>
      </c>
      <c r="M24" s="15">
        <v>540</v>
      </c>
      <c r="N24" s="15">
        <v>720</v>
      </c>
      <c r="O24" s="61">
        <v>558</v>
      </c>
      <c r="P24" s="62">
        <v>550</v>
      </c>
      <c r="Q24" s="15"/>
      <c r="R24" s="15">
        <v>570</v>
      </c>
      <c r="S24" s="61">
        <v>570</v>
      </c>
      <c r="T24" s="62">
        <v>670</v>
      </c>
      <c r="U24" s="15">
        <v>680</v>
      </c>
      <c r="V24" s="157">
        <v>680</v>
      </c>
      <c r="W24" s="61">
        <v>660</v>
      </c>
      <c r="X24" s="62"/>
      <c r="Y24" s="15"/>
      <c r="Z24" s="15">
        <v>590</v>
      </c>
      <c r="AA24" s="61">
        <v>620</v>
      </c>
      <c r="AB24" s="62"/>
      <c r="AC24" s="15">
        <v>613</v>
      </c>
      <c r="AD24" s="15">
        <v>475</v>
      </c>
      <c r="AE24" s="61">
        <v>530</v>
      </c>
      <c r="AF24" s="62"/>
    </row>
    <row r="25" spans="1:32" x14ac:dyDescent="0.25">
      <c r="A25" s="12"/>
      <c r="B25" s="8">
        <v>23</v>
      </c>
      <c r="C25" s="112" t="s">
        <v>323</v>
      </c>
      <c r="D25" s="28" t="s">
        <v>252</v>
      </c>
      <c r="E25" s="175">
        <f t="shared" si="0"/>
        <v>533.58952380952383</v>
      </c>
      <c r="F25" s="8">
        <v>510</v>
      </c>
      <c r="G25" s="8">
        <v>512</v>
      </c>
      <c r="H25" s="53"/>
      <c r="I25" s="155">
        <v>570.17999999999995</v>
      </c>
      <c r="J25" s="93">
        <v>539</v>
      </c>
      <c r="K25" s="53">
        <v>488</v>
      </c>
      <c r="L25" s="54">
        <v>500</v>
      </c>
      <c r="M25" s="8">
        <v>511</v>
      </c>
      <c r="N25" s="8">
        <v>618</v>
      </c>
      <c r="O25" s="53">
        <v>558</v>
      </c>
      <c r="P25" s="54">
        <v>490</v>
      </c>
      <c r="R25" s="8">
        <v>503</v>
      </c>
      <c r="S25" s="53">
        <v>515</v>
      </c>
      <c r="T25" s="54"/>
      <c r="U25" s="8">
        <v>631</v>
      </c>
      <c r="V25" s="154">
        <v>597.9</v>
      </c>
      <c r="W25" s="53">
        <v>592</v>
      </c>
      <c r="X25" s="54"/>
      <c r="Z25" s="8">
        <v>497</v>
      </c>
      <c r="AA25" s="53">
        <v>544</v>
      </c>
      <c r="AB25" s="155">
        <v>585.70000000000005</v>
      </c>
      <c r="AC25" s="8">
        <v>457</v>
      </c>
      <c r="AD25" s="154">
        <v>511.6</v>
      </c>
      <c r="AE25" s="53">
        <v>475</v>
      </c>
      <c r="AF25" s="54"/>
    </row>
    <row r="26" spans="1:32" x14ac:dyDescent="0.25">
      <c r="A26" s="12"/>
      <c r="B26" s="8">
        <v>24</v>
      </c>
      <c r="C26" s="112" t="s">
        <v>507</v>
      </c>
      <c r="D26" s="28" t="s">
        <v>252</v>
      </c>
      <c r="E26" s="175">
        <f t="shared" si="0"/>
        <v>494.45454545454544</v>
      </c>
      <c r="F26" s="8">
        <v>470</v>
      </c>
      <c r="G26" s="8">
        <v>450</v>
      </c>
      <c r="H26" s="53"/>
      <c r="I26" s="54">
        <v>520</v>
      </c>
      <c r="J26" s="93">
        <v>485</v>
      </c>
      <c r="K26" s="53">
        <v>430</v>
      </c>
      <c r="L26" s="54">
        <v>450</v>
      </c>
      <c r="M26" s="8">
        <v>460</v>
      </c>
      <c r="N26" s="8">
        <v>570</v>
      </c>
      <c r="O26" s="53">
        <v>500</v>
      </c>
      <c r="P26" s="54">
        <v>440</v>
      </c>
      <c r="R26" s="8">
        <v>440</v>
      </c>
      <c r="S26" s="53">
        <v>460</v>
      </c>
      <c r="T26" s="54">
        <v>630</v>
      </c>
      <c r="U26" s="8">
        <v>598</v>
      </c>
      <c r="V26" s="8">
        <v>540</v>
      </c>
      <c r="W26" s="53">
        <v>540</v>
      </c>
      <c r="X26" s="54"/>
      <c r="Z26" s="8">
        <v>440</v>
      </c>
      <c r="AA26" s="53">
        <v>500</v>
      </c>
      <c r="AB26" s="54">
        <v>530</v>
      </c>
      <c r="AC26" s="8">
        <v>465</v>
      </c>
      <c r="AD26" s="8">
        <v>530</v>
      </c>
      <c r="AE26" s="53">
        <v>430</v>
      </c>
      <c r="AF26" s="54"/>
    </row>
    <row r="27" spans="1:32" x14ac:dyDescent="0.25">
      <c r="A27" s="12"/>
      <c r="B27" s="13">
        <v>25</v>
      </c>
      <c r="C27" s="113" t="s">
        <v>508</v>
      </c>
      <c r="D27" s="29" t="s">
        <v>252</v>
      </c>
      <c r="E27" s="177">
        <f t="shared" si="0"/>
        <v>582.40909090909088</v>
      </c>
      <c r="F27" s="13">
        <v>550</v>
      </c>
      <c r="G27" s="13">
        <v>580</v>
      </c>
      <c r="H27" s="59"/>
      <c r="I27" s="60">
        <v>620</v>
      </c>
      <c r="J27" s="96">
        <v>573</v>
      </c>
      <c r="K27" s="59">
        <v>540</v>
      </c>
      <c r="L27" s="60">
        <v>550</v>
      </c>
      <c r="M27" s="13">
        <v>550</v>
      </c>
      <c r="N27" s="13">
        <v>660</v>
      </c>
      <c r="O27" s="59">
        <v>610</v>
      </c>
      <c r="P27" s="60">
        <v>530</v>
      </c>
      <c r="Q27" s="13"/>
      <c r="R27" s="13">
        <v>550</v>
      </c>
      <c r="S27" s="59">
        <v>580</v>
      </c>
      <c r="T27" s="60">
        <v>640</v>
      </c>
      <c r="U27" s="13">
        <v>680</v>
      </c>
      <c r="V27" s="13">
        <v>680</v>
      </c>
      <c r="W27" s="59">
        <v>630</v>
      </c>
      <c r="X27" s="60"/>
      <c r="Y27" s="13"/>
      <c r="Z27" s="13">
        <v>560</v>
      </c>
      <c r="AA27" s="59">
        <v>590</v>
      </c>
      <c r="AB27" s="60">
        <v>640</v>
      </c>
      <c r="AC27" s="13">
        <v>550</v>
      </c>
      <c r="AD27" s="13">
        <v>430</v>
      </c>
      <c r="AE27" s="59">
        <v>520</v>
      </c>
      <c r="AF27" s="60"/>
    </row>
    <row r="28" spans="1:32" x14ac:dyDescent="0.25">
      <c r="A28" s="12"/>
      <c r="B28" s="8">
        <v>26</v>
      </c>
      <c r="C28" s="112" t="s">
        <v>326</v>
      </c>
      <c r="D28" s="28" t="s">
        <v>252</v>
      </c>
      <c r="E28" s="175" t="s">
        <v>566</v>
      </c>
      <c r="F28" s="154">
        <v>518.4</v>
      </c>
      <c r="G28" s="8">
        <v>529</v>
      </c>
      <c r="H28" s="53"/>
      <c r="I28" s="155">
        <v>557.04</v>
      </c>
      <c r="J28" s="93"/>
      <c r="K28" s="53">
        <v>488</v>
      </c>
      <c r="L28" s="54"/>
      <c r="M28" s="8">
        <v>476</v>
      </c>
      <c r="N28" s="8">
        <v>639</v>
      </c>
      <c r="O28" s="53">
        <v>538</v>
      </c>
      <c r="P28" s="54"/>
      <c r="R28" s="154">
        <v>491.4</v>
      </c>
      <c r="S28" s="53">
        <v>496</v>
      </c>
      <c r="T28" s="54"/>
      <c r="W28" s="53">
        <v>579</v>
      </c>
      <c r="X28" s="54"/>
      <c r="Z28" s="8">
        <v>500</v>
      </c>
      <c r="AA28" s="53">
        <v>547</v>
      </c>
      <c r="AB28" s="155">
        <v>574.29999999999995</v>
      </c>
      <c r="AC28" s="8">
        <v>532</v>
      </c>
      <c r="AE28" s="53">
        <v>457</v>
      </c>
      <c r="AF28" s="54"/>
    </row>
    <row r="29" spans="1:32" x14ac:dyDescent="0.25">
      <c r="A29" s="12"/>
      <c r="B29" s="8">
        <v>27</v>
      </c>
      <c r="C29" s="112" t="s">
        <v>509</v>
      </c>
      <c r="D29" s="28" t="s">
        <v>252</v>
      </c>
      <c r="E29" s="175" t="s">
        <v>566</v>
      </c>
      <c r="F29" s="8">
        <v>470</v>
      </c>
      <c r="G29" s="8">
        <v>460</v>
      </c>
      <c r="H29" s="53"/>
      <c r="I29" s="54">
        <v>510</v>
      </c>
      <c r="J29" s="93"/>
      <c r="K29" s="53">
        <v>440</v>
      </c>
      <c r="L29" s="54"/>
      <c r="M29" s="8">
        <v>420</v>
      </c>
      <c r="N29" s="8">
        <v>590</v>
      </c>
      <c r="O29" s="53">
        <v>480</v>
      </c>
      <c r="P29" s="54"/>
      <c r="R29" s="8">
        <v>430</v>
      </c>
      <c r="S29" s="53">
        <v>440</v>
      </c>
      <c r="T29" s="54">
        <v>530</v>
      </c>
      <c r="W29" s="53">
        <v>530</v>
      </c>
      <c r="X29" s="54"/>
      <c r="Z29" s="8">
        <v>440</v>
      </c>
      <c r="AA29" s="53">
        <v>490</v>
      </c>
      <c r="AB29" s="54">
        <v>490</v>
      </c>
      <c r="AC29" s="8">
        <v>440</v>
      </c>
      <c r="AE29" s="53">
        <v>410</v>
      </c>
      <c r="AF29" s="54"/>
    </row>
    <row r="30" spans="1:32" x14ac:dyDescent="0.25">
      <c r="A30" s="12"/>
      <c r="B30" s="8">
        <v>28</v>
      </c>
      <c r="C30" s="112" t="s">
        <v>510</v>
      </c>
      <c r="D30" s="28" t="s">
        <v>252</v>
      </c>
      <c r="E30" s="175" t="s">
        <v>566</v>
      </c>
      <c r="F30" s="8">
        <v>560</v>
      </c>
      <c r="G30" s="8">
        <v>590</v>
      </c>
      <c r="H30" s="53"/>
      <c r="I30" s="54">
        <v>600</v>
      </c>
      <c r="J30" s="93"/>
      <c r="K30" s="53">
        <v>530</v>
      </c>
      <c r="L30" s="54"/>
      <c r="M30" s="8">
        <v>520</v>
      </c>
      <c r="N30" s="8">
        <v>680</v>
      </c>
      <c r="O30" s="53">
        <v>580</v>
      </c>
      <c r="P30" s="54"/>
      <c r="R30" s="8">
        <v>550</v>
      </c>
      <c r="S30" s="53">
        <v>550</v>
      </c>
      <c r="T30" s="54">
        <v>650</v>
      </c>
      <c r="W30" s="53">
        <v>630</v>
      </c>
      <c r="X30" s="54"/>
      <c r="Z30" s="8">
        <v>560</v>
      </c>
      <c r="AA30" s="53">
        <v>600</v>
      </c>
      <c r="AB30" s="54">
        <v>640</v>
      </c>
      <c r="AC30" s="8">
        <v>580</v>
      </c>
      <c r="AE30" s="53">
        <v>500</v>
      </c>
      <c r="AF30" s="54"/>
    </row>
    <row r="31" spans="1:32" ht="13.8" thickBot="1" x14ac:dyDescent="0.3">
      <c r="A31" s="12"/>
      <c r="B31" s="10" t="s">
        <v>266</v>
      </c>
      <c r="C31" s="115"/>
      <c r="D31" s="27"/>
      <c r="E31" s="172"/>
      <c r="F31" s="11"/>
      <c r="G31" s="11"/>
      <c r="H31" s="51"/>
      <c r="I31" s="52"/>
      <c r="J31" s="92"/>
      <c r="K31" s="51"/>
      <c r="L31" s="52"/>
      <c r="M31" s="11"/>
      <c r="N31" s="11"/>
      <c r="O31" s="51"/>
      <c r="P31" s="52"/>
      <c r="Q31" s="11"/>
      <c r="R31" s="11"/>
      <c r="S31" s="51"/>
      <c r="T31" s="52"/>
      <c r="U31" s="11"/>
      <c r="V31" s="11"/>
      <c r="W31" s="51"/>
      <c r="X31" s="52"/>
      <c r="Y31" s="11"/>
      <c r="Z31" s="11"/>
      <c r="AA31" s="51"/>
      <c r="AB31" s="52"/>
      <c r="AC31" s="11"/>
      <c r="AD31" s="11"/>
      <c r="AE31" s="51"/>
      <c r="AF31" s="52"/>
    </row>
    <row r="32" spans="1:32" ht="13.8" thickTop="1" x14ac:dyDescent="0.25">
      <c r="A32" s="12"/>
      <c r="B32" s="8">
        <v>29</v>
      </c>
      <c r="C32" s="112" t="s">
        <v>537</v>
      </c>
      <c r="D32" s="28" t="s">
        <v>252</v>
      </c>
      <c r="E32" s="175">
        <f t="shared" si="0"/>
        <v>12.423076923076923</v>
      </c>
      <c r="F32" s="8">
        <v>7</v>
      </c>
      <c r="G32" s="8">
        <v>3</v>
      </c>
      <c r="H32" s="53">
        <v>1</v>
      </c>
      <c r="I32" s="54">
        <v>12</v>
      </c>
      <c r="J32" s="93">
        <v>8</v>
      </c>
      <c r="K32" s="53">
        <v>0</v>
      </c>
      <c r="L32" s="54">
        <v>0</v>
      </c>
      <c r="M32" s="8">
        <v>20</v>
      </c>
      <c r="N32" s="8">
        <v>1</v>
      </c>
      <c r="O32" s="53">
        <v>24</v>
      </c>
      <c r="P32" s="54">
        <v>1</v>
      </c>
      <c r="R32" s="8">
        <v>11</v>
      </c>
      <c r="S32" s="53">
        <v>69</v>
      </c>
      <c r="T32" s="54">
        <v>1</v>
      </c>
      <c r="U32" s="8">
        <v>11</v>
      </c>
      <c r="V32" s="8">
        <v>57</v>
      </c>
      <c r="W32" s="53">
        <v>2</v>
      </c>
      <c r="X32" s="54">
        <v>26</v>
      </c>
      <c r="Y32" s="8">
        <v>7</v>
      </c>
      <c r="Z32" s="8">
        <v>2</v>
      </c>
      <c r="AA32" s="53">
        <v>6</v>
      </c>
      <c r="AB32" s="54">
        <v>8</v>
      </c>
      <c r="AC32" s="8">
        <v>4</v>
      </c>
      <c r="AD32" s="8">
        <v>16</v>
      </c>
      <c r="AE32" s="53">
        <v>1</v>
      </c>
      <c r="AF32" s="54">
        <v>25</v>
      </c>
    </row>
    <row r="33" spans="1:32" x14ac:dyDescent="0.25">
      <c r="A33" s="12"/>
      <c r="B33" s="8">
        <v>30</v>
      </c>
      <c r="C33" s="112" t="s">
        <v>511</v>
      </c>
      <c r="D33" s="28" t="s">
        <v>252</v>
      </c>
      <c r="E33" s="175">
        <f t="shared" si="0"/>
        <v>49.92</v>
      </c>
      <c r="F33" s="8">
        <v>96</v>
      </c>
      <c r="G33" s="8">
        <v>43</v>
      </c>
      <c r="H33" s="53">
        <v>107</v>
      </c>
      <c r="I33" s="54">
        <v>77</v>
      </c>
      <c r="J33" s="93">
        <v>19</v>
      </c>
      <c r="K33" s="53">
        <v>36</v>
      </c>
      <c r="L33" s="54">
        <v>20</v>
      </c>
      <c r="M33" s="8">
        <v>171</v>
      </c>
      <c r="N33" s="8">
        <v>36</v>
      </c>
      <c r="O33" s="53">
        <v>125</v>
      </c>
      <c r="P33" s="54">
        <v>19</v>
      </c>
      <c r="R33" s="8">
        <v>88</v>
      </c>
      <c r="S33" s="53">
        <v>23</v>
      </c>
      <c r="T33" s="54">
        <v>33</v>
      </c>
      <c r="U33" s="8">
        <v>84</v>
      </c>
      <c r="V33" s="8">
        <v>43</v>
      </c>
      <c r="W33" s="53">
        <v>21</v>
      </c>
      <c r="X33" s="54"/>
      <c r="Y33" s="8">
        <v>32</v>
      </c>
      <c r="Z33" s="8">
        <v>13</v>
      </c>
      <c r="AA33" s="53">
        <v>63</v>
      </c>
      <c r="AB33" s="54">
        <v>18</v>
      </c>
      <c r="AC33" s="8">
        <v>11</v>
      </c>
      <c r="AD33" s="8">
        <v>12</v>
      </c>
      <c r="AE33" s="53">
        <v>47</v>
      </c>
      <c r="AF33" s="54">
        <v>11</v>
      </c>
    </row>
    <row r="34" spans="1:32" ht="26.4" x14ac:dyDescent="0.25">
      <c r="A34" s="12"/>
      <c r="B34" s="13">
        <v>31</v>
      </c>
      <c r="C34" s="113" t="s">
        <v>534</v>
      </c>
      <c r="D34" s="29" t="s">
        <v>252</v>
      </c>
      <c r="E34" s="177">
        <f t="shared" si="0"/>
        <v>51</v>
      </c>
      <c r="F34" s="13">
        <v>57</v>
      </c>
      <c r="G34" s="13">
        <v>15</v>
      </c>
      <c r="H34" s="59">
        <v>6</v>
      </c>
      <c r="I34" s="60">
        <v>46</v>
      </c>
      <c r="J34" s="96">
        <v>216</v>
      </c>
      <c r="K34" s="59">
        <v>8</v>
      </c>
      <c r="L34" s="60">
        <v>41</v>
      </c>
      <c r="M34" s="13">
        <v>128</v>
      </c>
      <c r="N34" s="13">
        <v>8</v>
      </c>
      <c r="O34" s="59">
        <v>64</v>
      </c>
      <c r="P34" s="60">
        <v>76</v>
      </c>
      <c r="Q34" s="13"/>
      <c r="R34" s="13">
        <v>18</v>
      </c>
      <c r="S34" s="59">
        <v>10</v>
      </c>
      <c r="T34" s="60">
        <v>37</v>
      </c>
      <c r="U34" s="13">
        <v>53</v>
      </c>
      <c r="V34" s="13">
        <v>29</v>
      </c>
      <c r="W34" s="59">
        <v>18</v>
      </c>
      <c r="X34" s="60"/>
      <c r="Y34" s="13">
        <v>82</v>
      </c>
      <c r="Z34" s="13">
        <v>9</v>
      </c>
      <c r="AA34" s="59">
        <v>55</v>
      </c>
      <c r="AB34" s="60">
        <v>11</v>
      </c>
      <c r="AC34" s="13">
        <v>73</v>
      </c>
      <c r="AD34" s="13">
        <v>2</v>
      </c>
      <c r="AE34" s="59">
        <v>211</v>
      </c>
      <c r="AF34" s="60">
        <v>2</v>
      </c>
    </row>
    <row r="35" spans="1:32" ht="13.2" customHeight="1" x14ac:dyDescent="0.25">
      <c r="A35" s="12"/>
      <c r="B35" s="17">
        <v>32</v>
      </c>
      <c r="C35" s="116" t="s">
        <v>331</v>
      </c>
      <c r="D35" s="31" t="s">
        <v>252</v>
      </c>
      <c r="E35" s="180">
        <f t="shared" si="0"/>
        <v>569.64</v>
      </c>
      <c r="F35" s="17">
        <v>574</v>
      </c>
      <c r="G35" s="17">
        <v>342</v>
      </c>
      <c r="H35" s="63">
        <v>494</v>
      </c>
      <c r="I35" s="64">
        <v>1197</v>
      </c>
      <c r="J35" s="98">
        <v>414</v>
      </c>
      <c r="K35" s="63">
        <v>1037</v>
      </c>
      <c r="L35" s="64">
        <v>184</v>
      </c>
      <c r="M35" s="17">
        <v>471</v>
      </c>
      <c r="N35" s="17">
        <v>156</v>
      </c>
      <c r="O35" s="63">
        <v>554</v>
      </c>
      <c r="P35" s="64">
        <v>561</v>
      </c>
      <c r="Q35" s="17"/>
      <c r="R35" s="17">
        <v>413</v>
      </c>
      <c r="S35" s="63">
        <v>1005</v>
      </c>
      <c r="T35" s="64">
        <v>267</v>
      </c>
      <c r="U35" s="17">
        <v>824</v>
      </c>
      <c r="V35" s="17">
        <v>1130</v>
      </c>
      <c r="W35" s="63">
        <v>485</v>
      </c>
      <c r="X35" s="64"/>
      <c r="Y35" s="17">
        <v>170</v>
      </c>
      <c r="Z35" s="17">
        <v>356</v>
      </c>
      <c r="AA35" s="63">
        <v>659</v>
      </c>
      <c r="AB35" s="64">
        <v>344</v>
      </c>
      <c r="AC35" s="17">
        <v>407</v>
      </c>
      <c r="AD35" s="17">
        <v>103</v>
      </c>
      <c r="AE35" s="63">
        <v>1823</v>
      </c>
      <c r="AF35" s="64">
        <v>271</v>
      </c>
    </row>
    <row r="36" spans="1:32" ht="26.4" x14ac:dyDescent="0.25">
      <c r="A36" s="12"/>
      <c r="B36" s="18">
        <v>33</v>
      </c>
      <c r="C36" s="117" t="s">
        <v>536</v>
      </c>
      <c r="D36" s="32" t="s">
        <v>252</v>
      </c>
      <c r="E36" s="175">
        <f t="shared" si="0"/>
        <v>11.346153846153847</v>
      </c>
      <c r="F36" s="18">
        <v>2</v>
      </c>
      <c r="G36" s="18">
        <v>6</v>
      </c>
      <c r="H36" s="53">
        <v>171</v>
      </c>
      <c r="I36" s="54">
        <v>0</v>
      </c>
      <c r="J36" s="93">
        <v>0</v>
      </c>
      <c r="K36" s="53">
        <v>1</v>
      </c>
      <c r="L36" s="54">
        <v>1</v>
      </c>
      <c r="M36" s="18">
        <v>6</v>
      </c>
      <c r="N36" s="18">
        <v>0</v>
      </c>
      <c r="O36" s="53">
        <v>3</v>
      </c>
      <c r="P36" s="54">
        <v>4</v>
      </c>
      <c r="Q36" s="18"/>
      <c r="R36" s="18">
        <v>2</v>
      </c>
      <c r="S36" s="53">
        <v>18</v>
      </c>
      <c r="T36" s="54">
        <v>1</v>
      </c>
      <c r="U36" s="18">
        <v>3</v>
      </c>
      <c r="V36" s="18">
        <v>2</v>
      </c>
      <c r="W36" s="53">
        <v>0</v>
      </c>
      <c r="X36" s="54">
        <v>10</v>
      </c>
      <c r="Y36" s="18">
        <v>0</v>
      </c>
      <c r="Z36" s="18">
        <v>3</v>
      </c>
      <c r="AA36" s="53">
        <v>2</v>
      </c>
      <c r="AB36" s="54">
        <v>23</v>
      </c>
      <c r="AC36" s="18">
        <v>2</v>
      </c>
      <c r="AD36" s="18">
        <v>26</v>
      </c>
      <c r="AE36" s="53">
        <v>7</v>
      </c>
      <c r="AF36" s="54">
        <v>2</v>
      </c>
    </row>
    <row r="37" spans="1:32" ht="26.4" x14ac:dyDescent="0.25">
      <c r="A37" s="12"/>
      <c r="B37" s="15">
        <v>34</v>
      </c>
      <c r="C37" s="114" t="s">
        <v>332</v>
      </c>
      <c r="D37" s="30" t="s">
        <v>252</v>
      </c>
      <c r="E37" s="179">
        <f t="shared" si="0"/>
        <v>1.4166666666666667</v>
      </c>
      <c r="F37" s="15">
        <v>1</v>
      </c>
      <c r="G37" s="15">
        <v>1</v>
      </c>
      <c r="H37" s="61">
        <v>2</v>
      </c>
      <c r="I37" s="62">
        <v>2</v>
      </c>
      <c r="J37" s="97">
        <v>0</v>
      </c>
      <c r="K37" s="61">
        <v>0</v>
      </c>
      <c r="L37" s="62">
        <v>6</v>
      </c>
      <c r="M37" s="15">
        <v>0</v>
      </c>
      <c r="N37" s="15">
        <v>0</v>
      </c>
      <c r="O37" s="61">
        <v>2</v>
      </c>
      <c r="P37" s="62">
        <v>1</v>
      </c>
      <c r="Q37" s="15"/>
      <c r="R37" s="15">
        <v>3</v>
      </c>
      <c r="S37" s="61">
        <v>12</v>
      </c>
      <c r="T37" s="62">
        <v>0</v>
      </c>
      <c r="U37" s="15">
        <v>1</v>
      </c>
      <c r="V37" s="15">
        <v>2</v>
      </c>
      <c r="W37" s="61">
        <v>0</v>
      </c>
      <c r="X37" s="62"/>
      <c r="Y37" s="15">
        <v>1</v>
      </c>
      <c r="Z37" s="15">
        <v>0</v>
      </c>
      <c r="AA37" s="61">
        <v>0</v>
      </c>
      <c r="AB37" s="62">
        <v>0</v>
      </c>
      <c r="AC37" s="15">
        <v>0</v>
      </c>
      <c r="AD37" s="15">
        <v>0</v>
      </c>
      <c r="AE37" s="61"/>
      <c r="AF37" s="62">
        <v>0</v>
      </c>
    </row>
    <row r="38" spans="1:32" ht="13.2" customHeight="1" x14ac:dyDescent="0.25">
      <c r="A38" s="12"/>
      <c r="B38" s="8">
        <v>35</v>
      </c>
      <c r="C38" s="112" t="s">
        <v>333</v>
      </c>
      <c r="D38" s="28" t="s">
        <v>252</v>
      </c>
      <c r="E38" s="175">
        <f t="shared" si="0"/>
        <v>16.920000000000002</v>
      </c>
      <c r="F38" s="8">
        <v>27</v>
      </c>
      <c r="G38" s="8">
        <v>13</v>
      </c>
      <c r="H38" s="53">
        <v>6</v>
      </c>
      <c r="I38" s="54">
        <v>24</v>
      </c>
      <c r="J38" s="93">
        <v>2</v>
      </c>
      <c r="K38" s="53">
        <v>13</v>
      </c>
      <c r="L38" s="54">
        <v>0</v>
      </c>
      <c r="M38" s="8">
        <v>11</v>
      </c>
      <c r="N38" s="8">
        <v>7</v>
      </c>
      <c r="O38" s="53">
        <v>59</v>
      </c>
      <c r="P38" s="54">
        <v>15</v>
      </c>
      <c r="R38" s="8">
        <v>13</v>
      </c>
      <c r="S38" s="53">
        <v>9</v>
      </c>
      <c r="T38" s="54">
        <v>15</v>
      </c>
      <c r="U38" s="8">
        <v>86</v>
      </c>
      <c r="V38" s="8">
        <v>24</v>
      </c>
      <c r="W38" s="53">
        <v>7</v>
      </c>
      <c r="X38" s="54"/>
      <c r="Y38" s="8">
        <v>11</v>
      </c>
      <c r="Z38" s="8">
        <v>2</v>
      </c>
      <c r="AA38" s="53">
        <v>45</v>
      </c>
      <c r="AB38" s="54">
        <v>12</v>
      </c>
      <c r="AC38" s="8">
        <v>4</v>
      </c>
      <c r="AD38" s="8">
        <v>0</v>
      </c>
      <c r="AE38" s="53">
        <v>16</v>
      </c>
      <c r="AF38" s="54">
        <v>2</v>
      </c>
    </row>
    <row r="39" spans="1:32" ht="26.4" x14ac:dyDescent="0.25">
      <c r="A39" s="12"/>
      <c r="B39" s="8">
        <v>36</v>
      </c>
      <c r="C39" s="112" t="s">
        <v>334</v>
      </c>
      <c r="D39" s="28" t="s">
        <v>252</v>
      </c>
      <c r="E39" s="175">
        <f t="shared" si="0"/>
        <v>25.8</v>
      </c>
      <c r="F39" s="8">
        <v>21</v>
      </c>
      <c r="G39" s="8">
        <v>40</v>
      </c>
      <c r="H39" s="53">
        <v>58</v>
      </c>
      <c r="I39" s="54">
        <v>36</v>
      </c>
      <c r="J39" s="93">
        <v>45</v>
      </c>
      <c r="K39" s="53">
        <v>28</v>
      </c>
      <c r="L39" s="54">
        <v>6</v>
      </c>
      <c r="M39" s="8">
        <v>34</v>
      </c>
      <c r="N39" s="8">
        <v>9</v>
      </c>
      <c r="O39" s="53">
        <v>6</v>
      </c>
      <c r="P39" s="54">
        <v>2</v>
      </c>
      <c r="R39" s="8">
        <v>61</v>
      </c>
      <c r="S39" s="53">
        <v>37</v>
      </c>
      <c r="T39" s="54">
        <v>14</v>
      </c>
      <c r="U39" s="8">
        <v>36</v>
      </c>
      <c r="V39" s="8">
        <v>27</v>
      </c>
      <c r="W39" s="53">
        <v>25</v>
      </c>
      <c r="X39" s="54"/>
      <c r="Y39" s="8">
        <v>10</v>
      </c>
      <c r="Z39" s="8">
        <v>18</v>
      </c>
      <c r="AA39" s="53">
        <v>38</v>
      </c>
      <c r="AB39" s="54">
        <v>53</v>
      </c>
      <c r="AC39" s="8">
        <v>11</v>
      </c>
      <c r="AD39" s="8">
        <v>9</v>
      </c>
      <c r="AE39" s="53">
        <v>11</v>
      </c>
      <c r="AF39" s="54">
        <v>10</v>
      </c>
    </row>
    <row r="40" spans="1:32" ht="26.4" x14ac:dyDescent="0.25">
      <c r="A40" s="12"/>
      <c r="B40" s="13">
        <v>37</v>
      </c>
      <c r="C40" s="113" t="s">
        <v>335</v>
      </c>
      <c r="D40" s="29" t="s">
        <v>252</v>
      </c>
      <c r="E40" s="177">
        <f t="shared" si="0"/>
        <v>46.384615384615387</v>
      </c>
      <c r="F40" s="13">
        <v>200</v>
      </c>
      <c r="G40" s="13">
        <v>46</v>
      </c>
      <c r="H40" s="59">
        <v>31</v>
      </c>
      <c r="I40" s="60">
        <v>1</v>
      </c>
      <c r="J40" s="96">
        <v>0</v>
      </c>
      <c r="K40" s="59">
        <v>135</v>
      </c>
      <c r="L40" s="60">
        <v>17</v>
      </c>
      <c r="M40" s="13">
        <v>6</v>
      </c>
      <c r="N40" s="13">
        <v>5</v>
      </c>
      <c r="O40" s="59">
        <v>52</v>
      </c>
      <c r="P40" s="60">
        <v>5</v>
      </c>
      <c r="Q40" s="13"/>
      <c r="R40" s="13">
        <v>30</v>
      </c>
      <c r="S40" s="59">
        <v>89</v>
      </c>
      <c r="T40" s="60">
        <v>15</v>
      </c>
      <c r="U40" s="13">
        <v>34</v>
      </c>
      <c r="V40" s="13">
        <v>15</v>
      </c>
      <c r="W40" s="59">
        <v>33</v>
      </c>
      <c r="X40" s="60">
        <v>181</v>
      </c>
      <c r="Y40" s="13">
        <v>3</v>
      </c>
      <c r="Z40" s="13">
        <v>36</v>
      </c>
      <c r="AA40" s="59">
        <v>76</v>
      </c>
      <c r="AB40" s="60">
        <v>0</v>
      </c>
      <c r="AC40" s="13">
        <v>19</v>
      </c>
      <c r="AD40" s="13">
        <v>0</v>
      </c>
      <c r="AE40" s="59">
        <v>175</v>
      </c>
      <c r="AF40" s="60">
        <v>2</v>
      </c>
    </row>
    <row r="41" spans="1:32" ht="13.8" thickBot="1" x14ac:dyDescent="0.3">
      <c r="A41" s="12"/>
      <c r="B41" s="19" t="s">
        <v>276</v>
      </c>
      <c r="C41" s="118" t="s">
        <v>512</v>
      </c>
      <c r="D41" s="33" t="s">
        <v>252</v>
      </c>
      <c r="E41" s="181">
        <f>SUM(E33:E34,E36:E39)/SUM(E32:E40)</f>
        <v>0.19927721006482707</v>
      </c>
      <c r="F41" s="20">
        <f t="shared" ref="F41:AF41" si="4">SUM(F33:F34,F36:F39)/SUM(F32:F40)</f>
        <v>0.20710659898477157</v>
      </c>
      <c r="G41" s="20">
        <f t="shared" si="4"/>
        <v>0.23182711198428291</v>
      </c>
      <c r="H41" s="65">
        <f t="shared" si="4"/>
        <v>0.3995433789954338</v>
      </c>
      <c r="I41" s="66">
        <f t="shared" si="4"/>
        <v>0.13261648745519714</v>
      </c>
      <c r="J41" s="99">
        <f t="shared" si="4"/>
        <v>0.40056818181818182</v>
      </c>
      <c r="K41" s="65">
        <f t="shared" si="4"/>
        <v>6.8362480127186015E-2</v>
      </c>
      <c r="L41" s="66">
        <f t="shared" si="4"/>
        <v>0.2690909090909091</v>
      </c>
      <c r="M41" s="20">
        <f t="shared" si="4"/>
        <v>0.41322314049586778</v>
      </c>
      <c r="N41" s="20">
        <f t="shared" si="4"/>
        <v>0.27027027027027029</v>
      </c>
      <c r="O41" s="65">
        <f t="shared" si="4"/>
        <v>0.29133858267716534</v>
      </c>
      <c r="P41" s="66">
        <f t="shared" si="4"/>
        <v>0.17105263157894737</v>
      </c>
      <c r="Q41" s="20"/>
      <c r="R41" s="20">
        <f t="shared" si="4"/>
        <v>0.28951486697965573</v>
      </c>
      <c r="S41" s="65">
        <f t="shared" si="4"/>
        <v>8.5691823899371064E-2</v>
      </c>
      <c r="T41" s="66">
        <f t="shared" si="4"/>
        <v>0.26109660574412535</v>
      </c>
      <c r="U41" s="20">
        <f t="shared" si="4"/>
        <v>0.23233215547703182</v>
      </c>
      <c r="V41" s="20">
        <f t="shared" si="4"/>
        <v>9.556057185854025E-2</v>
      </c>
      <c r="W41" s="65">
        <f t="shared" si="4"/>
        <v>0.12013536379018612</v>
      </c>
      <c r="X41" s="66">
        <f t="shared" si="4"/>
        <v>4.6082949308755762E-2</v>
      </c>
      <c r="Y41" s="20">
        <f t="shared" si="4"/>
        <v>0.43037974683544306</v>
      </c>
      <c r="Z41" s="20">
        <f t="shared" si="4"/>
        <v>0.10250569476082004</v>
      </c>
      <c r="AA41" s="65">
        <f t="shared" si="4"/>
        <v>0.21504237288135594</v>
      </c>
      <c r="AB41" s="66">
        <f t="shared" si="4"/>
        <v>0.24946695095948826</v>
      </c>
      <c r="AC41" s="20">
        <f t="shared" si="4"/>
        <v>0.19020715630885121</v>
      </c>
      <c r="AD41" s="20">
        <f t="shared" si="4"/>
        <v>0.29166666666666669</v>
      </c>
      <c r="AE41" s="65">
        <f t="shared" si="4"/>
        <v>0.12745525971191618</v>
      </c>
      <c r="AF41" s="66">
        <f t="shared" si="4"/>
        <v>8.3076923076923076E-2</v>
      </c>
    </row>
    <row r="42" spans="1:32" x14ac:dyDescent="0.25">
      <c r="A42" s="12"/>
      <c r="B42" s="8">
        <v>38</v>
      </c>
      <c r="C42" s="112" t="s">
        <v>513</v>
      </c>
      <c r="D42" s="28" t="s">
        <v>252</v>
      </c>
      <c r="E42" s="175">
        <f t="shared" si="0"/>
        <v>3093.5769230769229</v>
      </c>
      <c r="F42" s="8">
        <v>4395</v>
      </c>
      <c r="G42" s="8">
        <v>3766</v>
      </c>
      <c r="H42" s="53">
        <v>3698</v>
      </c>
      <c r="I42" s="54">
        <v>5264</v>
      </c>
      <c r="J42" s="93">
        <v>2878</v>
      </c>
      <c r="K42" s="53">
        <v>4541</v>
      </c>
      <c r="L42" s="54">
        <v>1353</v>
      </c>
      <c r="M42" s="8">
        <v>3861</v>
      </c>
      <c r="N42" s="8">
        <v>793</v>
      </c>
      <c r="O42" s="53">
        <v>4992</v>
      </c>
      <c r="P42" s="54">
        <v>3289</v>
      </c>
      <c r="R42" s="8">
        <v>3667</v>
      </c>
      <c r="S42" s="53">
        <v>5254</v>
      </c>
      <c r="T42" s="54">
        <v>1762</v>
      </c>
      <c r="U42" s="8">
        <v>5386</v>
      </c>
      <c r="V42" s="8">
        <v>5375</v>
      </c>
      <c r="W42" s="53">
        <v>3129</v>
      </c>
      <c r="X42" s="54">
        <v>974</v>
      </c>
      <c r="Y42" s="8">
        <v>1969</v>
      </c>
      <c r="Z42" s="8">
        <v>1784</v>
      </c>
      <c r="AA42" s="53">
        <v>3843</v>
      </c>
      <c r="AB42" s="54">
        <v>1815</v>
      </c>
      <c r="AC42" s="8">
        <v>2350</v>
      </c>
      <c r="AD42" s="8">
        <v>806</v>
      </c>
      <c r="AE42" s="53">
        <v>1471</v>
      </c>
      <c r="AF42" s="54">
        <v>2018</v>
      </c>
    </row>
    <row r="43" spans="1:32" x14ac:dyDescent="0.25">
      <c r="A43" s="12"/>
      <c r="B43" s="13">
        <v>39</v>
      </c>
      <c r="C43" s="113" t="s">
        <v>514</v>
      </c>
      <c r="D43" s="29" t="s">
        <v>252</v>
      </c>
      <c r="E43" s="177">
        <f t="shared" si="0"/>
        <v>523.84615384615381</v>
      </c>
      <c r="F43" s="13">
        <v>784</v>
      </c>
      <c r="G43" s="13">
        <v>321</v>
      </c>
      <c r="H43" s="59">
        <v>330</v>
      </c>
      <c r="I43" s="60">
        <v>465</v>
      </c>
      <c r="J43" s="96">
        <v>321</v>
      </c>
      <c r="K43" s="59">
        <v>263</v>
      </c>
      <c r="L43" s="60">
        <v>185</v>
      </c>
      <c r="M43" s="13">
        <v>1332</v>
      </c>
      <c r="N43" s="13">
        <v>0</v>
      </c>
      <c r="O43" s="59">
        <v>622</v>
      </c>
      <c r="P43" s="60">
        <v>701</v>
      </c>
      <c r="Q43" s="13"/>
      <c r="R43" s="13">
        <v>1635</v>
      </c>
      <c r="S43" s="59">
        <v>1763</v>
      </c>
      <c r="T43" s="60">
        <v>57</v>
      </c>
      <c r="U43" s="13">
        <v>118</v>
      </c>
      <c r="V43" s="13">
        <v>523</v>
      </c>
      <c r="W43" s="59">
        <v>607</v>
      </c>
      <c r="X43" s="60">
        <v>30</v>
      </c>
      <c r="Y43" s="13">
        <v>1070</v>
      </c>
      <c r="Z43" s="13">
        <v>117</v>
      </c>
      <c r="AA43" s="59">
        <v>540</v>
      </c>
      <c r="AB43" s="60">
        <v>131</v>
      </c>
      <c r="AC43" s="13">
        <v>270</v>
      </c>
      <c r="AD43" s="13">
        <v>111</v>
      </c>
      <c r="AE43" s="59">
        <v>820</v>
      </c>
      <c r="AF43" s="60">
        <v>504</v>
      </c>
    </row>
    <row r="44" spans="1:32" x14ac:dyDescent="0.25">
      <c r="A44" s="12"/>
      <c r="B44" s="17">
        <v>40</v>
      </c>
      <c r="C44" s="116" t="s">
        <v>339</v>
      </c>
      <c r="D44" s="31" t="s">
        <v>252</v>
      </c>
      <c r="E44" s="180">
        <f t="shared" si="0"/>
        <v>2074.2307692307691</v>
      </c>
      <c r="F44" s="17">
        <v>2783</v>
      </c>
      <c r="G44" s="17">
        <v>2186</v>
      </c>
      <c r="H44" s="63">
        <v>1962</v>
      </c>
      <c r="I44" s="64">
        <v>3435</v>
      </c>
      <c r="J44" s="98">
        <v>1789</v>
      </c>
      <c r="K44" s="63">
        <v>2746</v>
      </c>
      <c r="L44" s="64">
        <v>923</v>
      </c>
      <c r="M44" s="17">
        <v>3003</v>
      </c>
      <c r="N44" s="17">
        <v>455</v>
      </c>
      <c r="O44" s="63">
        <v>3120</v>
      </c>
      <c r="P44" s="64">
        <v>2287</v>
      </c>
      <c r="Q44" s="17"/>
      <c r="R44" s="17">
        <v>3041</v>
      </c>
      <c r="S44" s="63">
        <v>3852</v>
      </c>
      <c r="T44" s="64">
        <v>1075</v>
      </c>
      <c r="U44" s="17">
        <v>3179</v>
      </c>
      <c r="V44" s="17">
        <v>3511</v>
      </c>
      <c r="W44" s="63">
        <v>2143</v>
      </c>
      <c r="X44" s="64">
        <v>582</v>
      </c>
      <c r="Y44" s="17">
        <v>1551</v>
      </c>
      <c r="Z44" s="17">
        <v>1261</v>
      </c>
      <c r="AA44" s="63">
        <v>2815</v>
      </c>
      <c r="AB44" s="64">
        <v>1073</v>
      </c>
      <c r="AC44" s="17">
        <v>1730</v>
      </c>
      <c r="AD44" s="17">
        <v>583</v>
      </c>
      <c r="AE44" s="63">
        <v>1337</v>
      </c>
      <c r="AF44" s="64">
        <v>1508</v>
      </c>
    </row>
    <row r="45" spans="1:32" x14ac:dyDescent="0.25">
      <c r="A45" s="12"/>
      <c r="B45" s="15">
        <v>41</v>
      </c>
      <c r="C45" s="114" t="s">
        <v>340</v>
      </c>
      <c r="D45" s="30" t="s">
        <v>252</v>
      </c>
      <c r="E45" s="179">
        <f t="shared" si="0"/>
        <v>1543.1923076923076</v>
      </c>
      <c r="F45" s="15">
        <v>2396</v>
      </c>
      <c r="G45" s="15">
        <v>1901</v>
      </c>
      <c r="H45" s="61">
        <v>2066</v>
      </c>
      <c r="I45" s="62">
        <v>2294</v>
      </c>
      <c r="J45" s="97">
        <v>1410</v>
      </c>
      <c r="K45" s="61">
        <v>2058</v>
      </c>
      <c r="L45" s="62">
        <v>615</v>
      </c>
      <c r="M45" s="15">
        <v>2190</v>
      </c>
      <c r="N45" s="15">
        <v>338</v>
      </c>
      <c r="O45" s="61">
        <v>2494</v>
      </c>
      <c r="P45" s="62">
        <v>1703</v>
      </c>
      <c r="Q45" s="15"/>
      <c r="R45" s="15">
        <v>2261</v>
      </c>
      <c r="S45" s="61">
        <v>3165</v>
      </c>
      <c r="T45" s="62">
        <v>744</v>
      </c>
      <c r="U45" s="15">
        <v>2325</v>
      </c>
      <c r="V45" s="15">
        <v>2387</v>
      </c>
      <c r="W45" s="61">
        <v>1593</v>
      </c>
      <c r="X45" s="62">
        <v>422</v>
      </c>
      <c r="Y45" s="15">
        <v>1488</v>
      </c>
      <c r="Z45" s="15">
        <v>640</v>
      </c>
      <c r="AA45" s="61">
        <v>1568</v>
      </c>
      <c r="AB45" s="62">
        <v>873</v>
      </c>
      <c r="AC45" s="15">
        <v>890</v>
      </c>
      <c r="AD45" s="15">
        <v>334</v>
      </c>
      <c r="AE45" s="61">
        <v>954</v>
      </c>
      <c r="AF45" s="62">
        <v>1014</v>
      </c>
    </row>
    <row r="46" spans="1:32" x14ac:dyDescent="0.25">
      <c r="A46" s="12"/>
      <c r="B46" s="8">
        <v>42</v>
      </c>
      <c r="C46" s="112" t="s">
        <v>515</v>
      </c>
      <c r="D46" s="28" t="s">
        <v>252</v>
      </c>
      <c r="E46" s="175">
        <f t="shared" si="0"/>
        <v>89.07692307692308</v>
      </c>
      <c r="F46" s="8">
        <v>55</v>
      </c>
      <c r="G46" s="8">
        <v>18</v>
      </c>
      <c r="H46" s="53">
        <v>61</v>
      </c>
      <c r="I46" s="54">
        <v>49</v>
      </c>
      <c r="J46" s="93">
        <v>31</v>
      </c>
      <c r="K46" s="53">
        <v>0</v>
      </c>
      <c r="L46" s="54">
        <v>10</v>
      </c>
      <c r="M46" s="8">
        <v>284</v>
      </c>
      <c r="N46" s="8">
        <v>5</v>
      </c>
      <c r="O46" s="53">
        <v>80</v>
      </c>
      <c r="P46" s="54">
        <v>13</v>
      </c>
      <c r="R46" s="8">
        <v>124</v>
      </c>
      <c r="S46" s="53">
        <v>385</v>
      </c>
      <c r="T46" s="54">
        <v>33</v>
      </c>
      <c r="U46" s="8">
        <v>144</v>
      </c>
      <c r="V46" s="8">
        <v>375</v>
      </c>
      <c r="W46" s="53">
        <v>32</v>
      </c>
      <c r="X46" s="54">
        <v>48</v>
      </c>
      <c r="Y46" s="8">
        <v>105</v>
      </c>
      <c r="Z46" s="8">
        <v>14</v>
      </c>
      <c r="AA46" s="53">
        <v>43</v>
      </c>
      <c r="AB46" s="54">
        <v>173</v>
      </c>
      <c r="AC46" s="8">
        <v>37</v>
      </c>
      <c r="AD46" s="8">
        <v>57</v>
      </c>
      <c r="AE46" s="53">
        <v>1</v>
      </c>
      <c r="AF46" s="54">
        <v>139</v>
      </c>
    </row>
    <row r="47" spans="1:32" x14ac:dyDescent="0.25">
      <c r="A47" s="12"/>
      <c r="B47" s="8">
        <v>43</v>
      </c>
      <c r="C47" s="112" t="s">
        <v>516</v>
      </c>
      <c r="D47" s="28" t="s">
        <v>252</v>
      </c>
      <c r="E47" s="175">
        <f t="shared" si="0"/>
        <v>228.6</v>
      </c>
      <c r="F47" s="8">
        <v>444</v>
      </c>
      <c r="G47" s="8">
        <v>290</v>
      </c>
      <c r="H47" s="53">
        <v>380</v>
      </c>
      <c r="I47" s="54">
        <v>275</v>
      </c>
      <c r="J47" s="93">
        <v>112</v>
      </c>
      <c r="K47" s="53">
        <v>127</v>
      </c>
      <c r="L47" s="54">
        <v>97</v>
      </c>
      <c r="M47" s="8">
        <v>757</v>
      </c>
      <c r="N47" s="8">
        <v>114</v>
      </c>
      <c r="O47" s="53">
        <v>746</v>
      </c>
      <c r="P47" s="54">
        <v>105</v>
      </c>
      <c r="R47" s="8">
        <v>425</v>
      </c>
      <c r="S47" s="53">
        <v>293</v>
      </c>
      <c r="T47" s="54">
        <v>117</v>
      </c>
      <c r="U47" s="8">
        <v>338</v>
      </c>
      <c r="V47" s="8">
        <v>172</v>
      </c>
      <c r="W47" s="53">
        <v>145</v>
      </c>
      <c r="X47" s="54"/>
      <c r="Y47" s="8">
        <v>178</v>
      </c>
      <c r="Z47" s="8">
        <v>34</v>
      </c>
      <c r="AA47" s="53">
        <v>300</v>
      </c>
      <c r="AB47" s="54">
        <v>55</v>
      </c>
      <c r="AC47" s="8">
        <v>60</v>
      </c>
      <c r="AD47" s="8">
        <v>56</v>
      </c>
      <c r="AE47" s="53">
        <v>47</v>
      </c>
      <c r="AF47" s="54">
        <v>48</v>
      </c>
    </row>
    <row r="48" spans="1:32" ht="26.4" x14ac:dyDescent="0.25">
      <c r="A48" s="12"/>
      <c r="B48" s="13">
        <v>44</v>
      </c>
      <c r="C48" s="113" t="s">
        <v>343</v>
      </c>
      <c r="D48" s="29" t="s">
        <v>252</v>
      </c>
      <c r="E48" s="177">
        <f t="shared" si="0"/>
        <v>213.12</v>
      </c>
      <c r="F48" s="13">
        <v>333</v>
      </c>
      <c r="G48" s="13">
        <v>212</v>
      </c>
      <c r="H48" s="59">
        <v>38</v>
      </c>
      <c r="I48" s="60">
        <v>275</v>
      </c>
      <c r="J48" s="96">
        <v>755</v>
      </c>
      <c r="K48" s="59">
        <v>35</v>
      </c>
      <c r="L48" s="60">
        <v>144</v>
      </c>
      <c r="M48" s="13">
        <v>760</v>
      </c>
      <c r="N48" s="13">
        <v>21</v>
      </c>
      <c r="O48" s="59">
        <v>284</v>
      </c>
      <c r="P48" s="60">
        <v>317</v>
      </c>
      <c r="Q48" s="13"/>
      <c r="R48" s="13">
        <v>97</v>
      </c>
      <c r="S48" s="59">
        <v>75</v>
      </c>
      <c r="T48" s="60">
        <v>144</v>
      </c>
      <c r="U48" s="13">
        <v>159</v>
      </c>
      <c r="V48" s="13">
        <v>181</v>
      </c>
      <c r="W48" s="59">
        <v>114</v>
      </c>
      <c r="X48" s="60"/>
      <c r="Y48" s="13">
        <v>401</v>
      </c>
      <c r="Z48" s="13">
        <v>26</v>
      </c>
      <c r="AA48" s="59">
        <v>260</v>
      </c>
      <c r="AB48" s="60">
        <v>38</v>
      </c>
      <c r="AC48" s="13">
        <v>365</v>
      </c>
      <c r="AD48" s="13">
        <v>34</v>
      </c>
      <c r="AE48" s="59">
        <v>211</v>
      </c>
      <c r="AF48" s="60">
        <v>49</v>
      </c>
    </row>
    <row r="49" spans="1:32" x14ac:dyDescent="0.25">
      <c r="A49" s="12"/>
      <c r="B49" s="17">
        <v>45</v>
      </c>
      <c r="C49" s="116" t="s">
        <v>344</v>
      </c>
      <c r="D49" s="31" t="s">
        <v>252</v>
      </c>
      <c r="E49" s="180">
        <f t="shared" si="0"/>
        <v>2694.68</v>
      </c>
      <c r="F49" s="17">
        <v>3635</v>
      </c>
      <c r="G49" s="17">
        <v>2698</v>
      </c>
      <c r="H49" s="63">
        <v>2292</v>
      </c>
      <c r="I49" s="64">
        <v>4801</v>
      </c>
      <c r="J49" s="98">
        <v>2108</v>
      </c>
      <c r="K49" s="63">
        <v>3881</v>
      </c>
      <c r="L49" s="64">
        <v>1146</v>
      </c>
      <c r="M49" s="17">
        <v>3003</v>
      </c>
      <c r="N49" s="17">
        <v>583</v>
      </c>
      <c r="O49" s="63">
        <v>3697</v>
      </c>
      <c r="P49" s="64">
        <v>3313</v>
      </c>
      <c r="Q49" s="17"/>
      <c r="R49" s="17">
        <v>2901</v>
      </c>
      <c r="S49" s="63">
        <v>5708</v>
      </c>
      <c r="T49" s="64">
        <v>1351</v>
      </c>
      <c r="U49" s="17">
        <v>4118</v>
      </c>
      <c r="V49" s="17">
        <v>4805</v>
      </c>
      <c r="W49" s="63">
        <v>3112</v>
      </c>
      <c r="X49" s="64"/>
      <c r="Y49" s="17">
        <v>2054</v>
      </c>
      <c r="Z49" s="17">
        <v>1583</v>
      </c>
      <c r="AA49" s="63">
        <v>2870</v>
      </c>
      <c r="AB49" s="64">
        <v>1219</v>
      </c>
      <c r="AC49" s="17">
        <v>1927</v>
      </c>
      <c r="AD49" s="17">
        <v>627</v>
      </c>
      <c r="AE49" s="63">
        <v>1823</v>
      </c>
      <c r="AF49" s="64">
        <v>2112</v>
      </c>
    </row>
    <row r="50" spans="1:32" ht="26.4" x14ac:dyDescent="0.25">
      <c r="A50" s="12"/>
      <c r="B50" s="18">
        <v>46</v>
      </c>
      <c r="C50" s="117" t="s">
        <v>345</v>
      </c>
      <c r="D50" s="32" t="s">
        <v>252</v>
      </c>
      <c r="E50" s="175">
        <f t="shared" si="0"/>
        <v>65.57692307692308</v>
      </c>
      <c r="F50" s="18">
        <v>14</v>
      </c>
      <c r="G50" s="18">
        <v>86</v>
      </c>
      <c r="H50" s="53">
        <v>880</v>
      </c>
      <c r="I50" s="54">
        <v>8</v>
      </c>
      <c r="J50" s="93">
        <v>8</v>
      </c>
      <c r="K50" s="53">
        <v>7</v>
      </c>
      <c r="L50" s="54">
        <v>2</v>
      </c>
      <c r="M50" s="18">
        <v>33</v>
      </c>
      <c r="N50" s="18">
        <v>1</v>
      </c>
      <c r="O50" s="53">
        <v>15</v>
      </c>
      <c r="P50" s="54">
        <v>22</v>
      </c>
      <c r="Q50" s="18"/>
      <c r="R50" s="18">
        <v>62</v>
      </c>
      <c r="S50" s="53">
        <v>111</v>
      </c>
      <c r="T50" s="54">
        <v>3</v>
      </c>
      <c r="U50" s="18">
        <v>12</v>
      </c>
      <c r="V50" s="18">
        <v>12</v>
      </c>
      <c r="W50" s="53">
        <v>21</v>
      </c>
      <c r="X50" s="54">
        <v>59</v>
      </c>
      <c r="Y50" s="18">
        <v>4</v>
      </c>
      <c r="Z50" s="18">
        <v>10</v>
      </c>
      <c r="AA50" s="53">
        <v>7</v>
      </c>
      <c r="AB50" s="54">
        <v>108</v>
      </c>
      <c r="AC50" s="18">
        <v>18</v>
      </c>
      <c r="AD50" s="18">
        <v>129</v>
      </c>
      <c r="AE50" s="53">
        <v>7</v>
      </c>
      <c r="AF50" s="54">
        <v>66</v>
      </c>
    </row>
    <row r="51" spans="1:32" ht="26.4" x14ac:dyDescent="0.25">
      <c r="A51" s="12"/>
      <c r="B51" s="15">
        <v>47</v>
      </c>
      <c r="C51" s="114" t="s">
        <v>346</v>
      </c>
      <c r="D51" s="30" t="s">
        <v>252</v>
      </c>
      <c r="E51" s="179">
        <f t="shared" si="0"/>
        <v>8.3333333333333339</v>
      </c>
      <c r="F51" s="15">
        <v>6</v>
      </c>
      <c r="G51" s="15">
        <v>14</v>
      </c>
      <c r="H51" s="61">
        <v>11</v>
      </c>
      <c r="I51" s="62">
        <v>5</v>
      </c>
      <c r="J51" s="97">
        <v>0</v>
      </c>
      <c r="K51" s="61">
        <v>0</v>
      </c>
      <c r="L51" s="62">
        <v>21</v>
      </c>
      <c r="M51" s="15">
        <v>15</v>
      </c>
      <c r="N51" s="15">
        <v>0</v>
      </c>
      <c r="O51" s="61">
        <v>15</v>
      </c>
      <c r="P51" s="62">
        <v>6</v>
      </c>
      <c r="Q51" s="15"/>
      <c r="R51" s="15">
        <v>15</v>
      </c>
      <c r="S51" s="61">
        <v>71</v>
      </c>
      <c r="T51" s="62">
        <v>0</v>
      </c>
      <c r="U51" s="15">
        <v>4</v>
      </c>
      <c r="V51" s="15">
        <v>4</v>
      </c>
      <c r="W51" s="61">
        <v>3</v>
      </c>
      <c r="X51" s="62"/>
      <c r="Y51" s="15">
        <v>3</v>
      </c>
      <c r="Z51" s="15">
        <v>1</v>
      </c>
      <c r="AA51" s="61">
        <v>0</v>
      </c>
      <c r="AB51" s="62">
        <v>0</v>
      </c>
      <c r="AC51" s="15">
        <v>3</v>
      </c>
      <c r="AD51" s="15">
        <v>1</v>
      </c>
      <c r="AE51" s="61"/>
      <c r="AF51" s="62">
        <v>2</v>
      </c>
    </row>
    <row r="52" spans="1:32" x14ac:dyDescent="0.25">
      <c r="A52" s="12"/>
      <c r="B52" s="8">
        <v>48</v>
      </c>
      <c r="C52" s="112" t="s">
        <v>347</v>
      </c>
      <c r="D52" s="28" t="s">
        <v>252</v>
      </c>
      <c r="E52" s="175">
        <f t="shared" si="0"/>
        <v>83.76</v>
      </c>
      <c r="F52" s="8">
        <v>132</v>
      </c>
      <c r="G52" s="8">
        <v>91</v>
      </c>
      <c r="H52" s="53">
        <v>20</v>
      </c>
      <c r="I52" s="54">
        <v>73</v>
      </c>
      <c r="J52" s="93">
        <v>21</v>
      </c>
      <c r="K52" s="53">
        <v>48</v>
      </c>
      <c r="L52" s="54">
        <v>1</v>
      </c>
      <c r="M52" s="8">
        <v>161</v>
      </c>
      <c r="N52" s="8">
        <v>23</v>
      </c>
      <c r="O52" s="53">
        <v>323</v>
      </c>
      <c r="P52" s="54">
        <v>79</v>
      </c>
      <c r="R52" s="8">
        <v>80</v>
      </c>
      <c r="S52" s="53">
        <v>56</v>
      </c>
      <c r="T52" s="54">
        <v>48</v>
      </c>
      <c r="U52" s="8">
        <v>361</v>
      </c>
      <c r="V52" s="8">
        <v>97</v>
      </c>
      <c r="W52" s="53">
        <v>51</v>
      </c>
      <c r="X52" s="54"/>
      <c r="Y52" s="8">
        <v>110</v>
      </c>
      <c r="Z52" s="8">
        <v>16</v>
      </c>
      <c r="AA52" s="53">
        <v>188</v>
      </c>
      <c r="AB52" s="54">
        <v>49</v>
      </c>
      <c r="AC52" s="8">
        <v>17</v>
      </c>
      <c r="AD52" s="8">
        <v>8</v>
      </c>
      <c r="AE52" s="53">
        <v>16</v>
      </c>
      <c r="AF52" s="54">
        <v>25</v>
      </c>
    </row>
    <row r="53" spans="1:32" ht="26.4" x14ac:dyDescent="0.25">
      <c r="A53" s="12"/>
      <c r="B53" s="8">
        <v>49</v>
      </c>
      <c r="C53" s="112" t="s">
        <v>348</v>
      </c>
      <c r="D53" s="28" t="s">
        <v>252</v>
      </c>
      <c r="E53" s="175">
        <f t="shared" si="0"/>
        <v>108.48</v>
      </c>
      <c r="F53" s="8">
        <v>124</v>
      </c>
      <c r="G53" s="8">
        <v>295</v>
      </c>
      <c r="H53" s="53">
        <v>225</v>
      </c>
      <c r="I53" s="54">
        <v>135</v>
      </c>
      <c r="J53" s="93">
        <v>163</v>
      </c>
      <c r="K53" s="53">
        <v>79</v>
      </c>
      <c r="L53" s="54">
        <v>37</v>
      </c>
      <c r="M53" s="8">
        <v>129</v>
      </c>
      <c r="N53" s="8">
        <v>30</v>
      </c>
      <c r="O53" s="53">
        <v>70</v>
      </c>
      <c r="P53" s="54">
        <v>10</v>
      </c>
      <c r="R53" s="8">
        <v>250</v>
      </c>
      <c r="S53" s="53">
        <v>82</v>
      </c>
      <c r="T53" s="54">
        <v>75</v>
      </c>
      <c r="U53" s="8">
        <v>134</v>
      </c>
      <c r="V53" s="8">
        <v>125</v>
      </c>
      <c r="W53" s="53">
        <v>112</v>
      </c>
      <c r="X53" s="54"/>
      <c r="Y53" s="8">
        <v>75</v>
      </c>
      <c r="Z53" s="8">
        <v>46</v>
      </c>
      <c r="AA53" s="53">
        <v>180</v>
      </c>
      <c r="AB53" s="54">
        <v>198</v>
      </c>
      <c r="AC53" s="8">
        <v>47</v>
      </c>
      <c r="AD53" s="8">
        <v>9</v>
      </c>
      <c r="AE53" s="53">
        <v>11</v>
      </c>
      <c r="AF53" s="54">
        <v>71</v>
      </c>
    </row>
    <row r="54" spans="1:32" ht="26.4" x14ac:dyDescent="0.25">
      <c r="A54" s="12"/>
      <c r="B54" s="13">
        <v>50</v>
      </c>
      <c r="C54" s="113" t="s">
        <v>349</v>
      </c>
      <c r="D54" s="29" t="s">
        <v>252</v>
      </c>
      <c r="E54" s="177">
        <f t="shared" si="0"/>
        <v>252.53846153846155</v>
      </c>
      <c r="F54" s="13">
        <v>436</v>
      </c>
      <c r="G54" s="13">
        <v>383</v>
      </c>
      <c r="H54" s="59">
        <v>121</v>
      </c>
      <c r="I54" s="60">
        <v>15</v>
      </c>
      <c r="J54" s="96">
        <v>2</v>
      </c>
      <c r="K54" s="59">
        <v>627</v>
      </c>
      <c r="L54" s="60">
        <v>80</v>
      </c>
      <c r="M54" s="13">
        <v>51</v>
      </c>
      <c r="N54" s="13">
        <v>16</v>
      </c>
      <c r="O54" s="59">
        <v>384</v>
      </c>
      <c r="P54" s="60">
        <v>125</v>
      </c>
      <c r="Q54" s="13"/>
      <c r="R54" s="13">
        <v>1486</v>
      </c>
      <c r="S54" s="59">
        <v>236</v>
      </c>
      <c r="T54" s="60">
        <v>48</v>
      </c>
      <c r="U54" s="13">
        <v>234</v>
      </c>
      <c r="V54" s="13">
        <v>127</v>
      </c>
      <c r="W54" s="59">
        <v>146</v>
      </c>
      <c r="X54" s="60">
        <v>897</v>
      </c>
      <c r="Y54" s="13">
        <v>109</v>
      </c>
      <c r="Z54" s="13">
        <v>171</v>
      </c>
      <c r="AA54" s="59">
        <v>535</v>
      </c>
      <c r="AB54" s="60">
        <v>6</v>
      </c>
      <c r="AC54" s="13">
        <v>146</v>
      </c>
      <c r="AD54" s="13">
        <v>0</v>
      </c>
      <c r="AE54" s="59">
        <v>175</v>
      </c>
      <c r="AF54" s="60">
        <v>10</v>
      </c>
    </row>
    <row r="55" spans="1:32" ht="13.8" thickBot="1" x14ac:dyDescent="0.3">
      <c r="A55" s="12"/>
      <c r="B55" s="19" t="s">
        <v>275</v>
      </c>
      <c r="C55" s="118" t="s">
        <v>289</v>
      </c>
      <c r="D55" s="33" t="s">
        <v>252</v>
      </c>
      <c r="E55" s="181">
        <f>SUM(E47:E48,E50:E53)/SUM(E46:E54)</f>
        <v>0.18905954604517691</v>
      </c>
      <c r="F55" s="20">
        <f t="shared" ref="F55:AF55" si="5">SUM(F47:F48,F50:F53)/SUM(F46:F54)</f>
        <v>0.20332110446032053</v>
      </c>
      <c r="G55" s="20">
        <f t="shared" si="5"/>
        <v>0.24174210912649866</v>
      </c>
      <c r="H55" s="65">
        <f t="shared" si="5"/>
        <v>0.38579940417080438</v>
      </c>
      <c r="I55" s="66">
        <f t="shared" si="5"/>
        <v>0.13679914833215046</v>
      </c>
      <c r="J55" s="99">
        <f t="shared" si="5"/>
        <v>0.3309375</v>
      </c>
      <c r="K55" s="65">
        <f t="shared" si="5"/>
        <v>6.1615320566194835E-2</v>
      </c>
      <c r="L55" s="66">
        <f t="shared" si="5"/>
        <v>0.19635890767230169</v>
      </c>
      <c r="M55" s="20">
        <f t="shared" si="5"/>
        <v>0.35721163104178705</v>
      </c>
      <c r="N55" s="20">
        <f t="shared" si="5"/>
        <v>0.23833543505674654</v>
      </c>
      <c r="O55" s="65">
        <f t="shared" si="5"/>
        <v>0.25881724260776628</v>
      </c>
      <c r="P55" s="66">
        <f t="shared" si="5"/>
        <v>0.13508771929824562</v>
      </c>
      <c r="Q55" s="20"/>
      <c r="R55" s="20">
        <f t="shared" si="5"/>
        <v>0.17077205882352942</v>
      </c>
      <c r="S55" s="65">
        <f t="shared" si="5"/>
        <v>9.8047598688898396E-2</v>
      </c>
      <c r="T55" s="66">
        <f t="shared" si="5"/>
        <v>0.21275426058273778</v>
      </c>
      <c r="U55" s="20">
        <f t="shared" si="5"/>
        <v>0.18313953488372092</v>
      </c>
      <c r="V55" s="20">
        <f t="shared" si="5"/>
        <v>0.10020345879959308</v>
      </c>
      <c r="W55" s="65">
        <f t="shared" si="5"/>
        <v>0.11937901498929336</v>
      </c>
      <c r="X55" s="66">
        <f t="shared" si="5"/>
        <v>5.8764940239043828E-2</v>
      </c>
      <c r="Y55" s="20">
        <f t="shared" si="5"/>
        <v>0.25370187561697927</v>
      </c>
      <c r="Z55" s="20">
        <f t="shared" si="5"/>
        <v>6.996317727511836E-2</v>
      </c>
      <c r="AA55" s="65">
        <f t="shared" si="5"/>
        <v>0.21332420716404291</v>
      </c>
      <c r="AB55" s="66">
        <f t="shared" si="5"/>
        <v>0.24268689057421453</v>
      </c>
      <c r="AC55" s="20">
        <f t="shared" si="5"/>
        <v>0.19465648854961831</v>
      </c>
      <c r="AD55" s="20">
        <f t="shared" si="5"/>
        <v>0.25732899022801303</v>
      </c>
      <c r="AE55" s="65">
        <f t="shared" si="5"/>
        <v>0.12745525971191618</v>
      </c>
      <c r="AF55" s="66">
        <f t="shared" si="5"/>
        <v>0.10348929421094369</v>
      </c>
    </row>
    <row r="56" spans="1:32" x14ac:dyDescent="0.25">
      <c r="A56" s="12"/>
      <c r="B56" s="37">
        <v>51</v>
      </c>
      <c r="C56" s="119" t="s">
        <v>350</v>
      </c>
      <c r="D56" s="124" t="s">
        <v>252</v>
      </c>
      <c r="E56" s="182">
        <f t="shared" ref="E56" si="6">AVERAGE(F56:AF56)</f>
        <v>0.18180769230769231</v>
      </c>
      <c r="F56" s="161">
        <v>0.04</v>
      </c>
      <c r="G56" s="161">
        <v>0.24</v>
      </c>
      <c r="H56" s="71">
        <v>0.43</v>
      </c>
      <c r="I56" s="72">
        <v>0.1</v>
      </c>
      <c r="J56" s="102">
        <v>0.13</v>
      </c>
      <c r="K56" s="71">
        <v>0.51</v>
      </c>
      <c r="L56" s="72">
        <v>0.24</v>
      </c>
      <c r="M56" s="161">
        <v>0.08</v>
      </c>
      <c r="N56" s="161">
        <v>0.18</v>
      </c>
      <c r="O56" s="71">
        <v>0.05</v>
      </c>
      <c r="P56" s="72">
        <v>0.37</v>
      </c>
      <c r="Q56" s="161"/>
      <c r="R56" s="161">
        <v>0.31</v>
      </c>
      <c r="S56" s="71">
        <v>0.18</v>
      </c>
      <c r="T56" s="72">
        <v>0.1</v>
      </c>
      <c r="U56" s="161">
        <v>0.2</v>
      </c>
      <c r="V56" s="161">
        <v>0.17</v>
      </c>
      <c r="W56" s="71">
        <v>0.12</v>
      </c>
      <c r="X56" s="72">
        <v>0.14199999999999999</v>
      </c>
      <c r="Y56" s="161">
        <v>0.125</v>
      </c>
      <c r="Z56" s="161">
        <v>0.15</v>
      </c>
      <c r="AA56" s="71">
        <v>0.11</v>
      </c>
      <c r="AB56" s="72">
        <v>0.12</v>
      </c>
      <c r="AC56" s="161">
        <v>0.05</v>
      </c>
      <c r="AD56" s="161">
        <v>0.1</v>
      </c>
      <c r="AE56" s="71">
        <v>0.03</v>
      </c>
      <c r="AF56" s="72">
        <v>0.45</v>
      </c>
    </row>
    <row r="57" spans="1:32" x14ac:dyDescent="0.25">
      <c r="A57" s="12"/>
      <c r="B57" s="13">
        <v>52</v>
      </c>
      <c r="C57" s="113" t="s">
        <v>353</v>
      </c>
      <c r="D57" s="29" t="s">
        <v>252</v>
      </c>
      <c r="E57" s="174">
        <f t="shared" ref="E57" si="7">AVERAGE(F57:AF57)</f>
        <v>0.82165384615384618</v>
      </c>
      <c r="F57" s="14">
        <v>0.96</v>
      </c>
      <c r="G57" s="14">
        <v>0.76</v>
      </c>
      <c r="H57" s="55">
        <v>0.55000000000000004</v>
      </c>
      <c r="I57" s="56">
        <v>0.99</v>
      </c>
      <c r="J57" s="94">
        <v>0.87</v>
      </c>
      <c r="K57" s="55">
        <v>0.49</v>
      </c>
      <c r="L57" s="56">
        <v>0.76</v>
      </c>
      <c r="M57" s="14">
        <v>0.92</v>
      </c>
      <c r="N57" s="14">
        <v>0.82</v>
      </c>
      <c r="O57" s="55">
        <v>0.95</v>
      </c>
      <c r="P57" s="56">
        <v>0.63</v>
      </c>
      <c r="Q57" s="14"/>
      <c r="R57" s="14">
        <v>0.69</v>
      </c>
      <c r="S57" s="55">
        <v>0.8</v>
      </c>
      <c r="T57" s="56">
        <v>0.9</v>
      </c>
      <c r="U57" s="14">
        <v>0.95</v>
      </c>
      <c r="V57" s="14">
        <v>0.83</v>
      </c>
      <c r="W57" s="55">
        <v>0.88</v>
      </c>
      <c r="X57" s="56">
        <v>0.85799999999999998</v>
      </c>
      <c r="Y57" s="14">
        <v>0.875</v>
      </c>
      <c r="Z57" s="14">
        <v>0.85</v>
      </c>
      <c r="AA57" s="55">
        <v>0.89</v>
      </c>
      <c r="AB57" s="56">
        <v>0.88</v>
      </c>
      <c r="AC57" s="14">
        <v>0.95</v>
      </c>
      <c r="AD57" s="14">
        <v>0.9</v>
      </c>
      <c r="AE57" s="55">
        <v>0.96</v>
      </c>
      <c r="AF57" s="56">
        <v>0.45</v>
      </c>
    </row>
    <row r="58" spans="1:32" x14ac:dyDescent="0.25">
      <c r="A58" s="12"/>
      <c r="B58" s="8">
        <v>53</v>
      </c>
      <c r="C58" s="112" t="s">
        <v>354</v>
      </c>
      <c r="D58" s="28" t="s">
        <v>252</v>
      </c>
      <c r="E58" s="178">
        <f t="shared" si="0"/>
        <v>0.13913461538461538</v>
      </c>
      <c r="F58" s="21">
        <v>0.11</v>
      </c>
      <c r="G58" s="21">
        <v>0.34</v>
      </c>
      <c r="H58" s="71">
        <v>0.15</v>
      </c>
      <c r="I58" s="72">
        <v>0.04</v>
      </c>
      <c r="J58" s="102">
        <v>0.17</v>
      </c>
      <c r="K58" s="71">
        <v>0.04</v>
      </c>
      <c r="L58" s="72">
        <v>0.14000000000000001</v>
      </c>
      <c r="M58" s="21">
        <v>0.28999999999999998</v>
      </c>
      <c r="N58" s="21">
        <v>0.01</v>
      </c>
      <c r="O58" s="71">
        <v>0.12</v>
      </c>
      <c r="P58" s="72">
        <v>0.18</v>
      </c>
      <c r="Q58" s="21"/>
      <c r="R58" s="21">
        <v>0.28000000000000003</v>
      </c>
      <c r="S58" s="71">
        <v>0.21</v>
      </c>
      <c r="T58" s="72">
        <v>0.02</v>
      </c>
      <c r="U58" s="21">
        <v>0</v>
      </c>
      <c r="V58" s="21">
        <v>0.02</v>
      </c>
      <c r="W58" s="71">
        <v>0.15</v>
      </c>
      <c r="X58" s="72">
        <v>5.9499999999999997E-2</v>
      </c>
      <c r="Y58" s="21">
        <v>0.40799999999999997</v>
      </c>
      <c r="Z58" s="21">
        <v>0.06</v>
      </c>
      <c r="AA58" s="71">
        <v>0.08</v>
      </c>
      <c r="AB58" s="72">
        <v>0.04</v>
      </c>
      <c r="AC58" s="21">
        <v>0.12</v>
      </c>
      <c r="AD58" s="21">
        <v>0.18</v>
      </c>
      <c r="AE58" s="71">
        <v>0.1</v>
      </c>
      <c r="AF58" s="72">
        <v>0.3</v>
      </c>
    </row>
    <row r="59" spans="1:32" ht="26.4" x14ac:dyDescent="0.25">
      <c r="A59" s="12"/>
      <c r="B59" s="8">
        <v>54</v>
      </c>
      <c r="C59" s="112" t="s">
        <v>355</v>
      </c>
      <c r="D59" s="28" t="s">
        <v>252</v>
      </c>
      <c r="E59" s="178">
        <f t="shared" ref="E59" si="8">AVERAGE(F59:AF59)</f>
        <v>0.43761538461538446</v>
      </c>
      <c r="F59" s="21">
        <v>0.53</v>
      </c>
      <c r="G59" s="21">
        <v>0.2</v>
      </c>
      <c r="H59" s="71">
        <v>0.38</v>
      </c>
      <c r="I59" s="72">
        <v>0.35</v>
      </c>
      <c r="J59" s="102">
        <v>0.42</v>
      </c>
      <c r="K59" s="71">
        <v>0.55000000000000004</v>
      </c>
      <c r="L59" s="72">
        <v>0.67</v>
      </c>
      <c r="M59" s="21">
        <v>0.26</v>
      </c>
      <c r="N59" s="21">
        <v>0.8</v>
      </c>
      <c r="O59" s="71">
        <v>0.5</v>
      </c>
      <c r="P59" s="72">
        <v>0.31</v>
      </c>
      <c r="Q59" s="21"/>
      <c r="R59" s="21">
        <v>0.22</v>
      </c>
      <c r="S59" s="71">
        <v>0.1</v>
      </c>
      <c r="T59" s="72">
        <v>0.87</v>
      </c>
      <c r="U59" s="21">
        <v>0.55000000000000004</v>
      </c>
      <c r="V59" s="21">
        <v>0.42</v>
      </c>
      <c r="W59" s="71">
        <v>0.4</v>
      </c>
      <c r="X59" s="72">
        <v>0.4</v>
      </c>
      <c r="Y59" s="21">
        <v>0.29799999999999999</v>
      </c>
      <c r="Z59" s="21">
        <v>0.47</v>
      </c>
      <c r="AA59" s="71">
        <v>0.61</v>
      </c>
      <c r="AB59" s="72">
        <v>0.51</v>
      </c>
      <c r="AC59" s="21">
        <v>0.47</v>
      </c>
      <c r="AD59" s="21">
        <v>0.44</v>
      </c>
      <c r="AE59" s="71">
        <v>0.37</v>
      </c>
      <c r="AF59" s="72">
        <v>0.28000000000000003</v>
      </c>
    </row>
    <row r="60" spans="1:32" x14ac:dyDescent="0.25">
      <c r="A60" s="12"/>
      <c r="B60" s="38">
        <v>55</v>
      </c>
      <c r="C60" s="120" t="s">
        <v>356</v>
      </c>
      <c r="D60" s="125" t="s">
        <v>252</v>
      </c>
      <c r="E60" s="183">
        <f t="shared" si="0"/>
        <v>316.92307692307691</v>
      </c>
      <c r="F60" s="38">
        <v>189</v>
      </c>
      <c r="G60" s="38">
        <v>311</v>
      </c>
      <c r="H60" s="67">
        <v>37</v>
      </c>
      <c r="I60" s="68">
        <v>822</v>
      </c>
      <c r="J60" s="100">
        <v>384</v>
      </c>
      <c r="K60" s="67">
        <v>119</v>
      </c>
      <c r="L60" s="68">
        <v>178</v>
      </c>
      <c r="M60" s="38">
        <v>677</v>
      </c>
      <c r="N60" s="38">
        <v>0</v>
      </c>
      <c r="O60" s="67">
        <v>238</v>
      </c>
      <c r="P60" s="68">
        <v>231</v>
      </c>
      <c r="Q60" s="38"/>
      <c r="R60" s="38">
        <v>562</v>
      </c>
      <c r="S60" s="67">
        <v>728</v>
      </c>
      <c r="T60" s="68">
        <v>39</v>
      </c>
      <c r="U60" s="38">
        <v>140</v>
      </c>
      <c r="V60" s="38">
        <v>251</v>
      </c>
      <c r="W60" s="67">
        <v>48</v>
      </c>
      <c r="X60" s="68">
        <v>0</v>
      </c>
      <c r="Y60" s="38">
        <v>2098</v>
      </c>
      <c r="Z60" s="38">
        <v>160</v>
      </c>
      <c r="AA60" s="67">
        <v>448</v>
      </c>
      <c r="AB60" s="68">
        <v>0</v>
      </c>
      <c r="AC60" s="38">
        <v>446</v>
      </c>
      <c r="AD60" s="38">
        <v>0</v>
      </c>
      <c r="AE60" s="67">
        <v>0</v>
      </c>
      <c r="AF60" s="68">
        <v>134</v>
      </c>
    </row>
    <row r="61" spans="1:32" ht="23.4" customHeight="1" x14ac:dyDescent="0.25">
      <c r="A61" s="12"/>
      <c r="B61" s="18"/>
      <c r="C61" s="117"/>
      <c r="D61" s="32"/>
      <c r="E61" s="175"/>
      <c r="F61" s="18"/>
      <c r="G61" s="18"/>
      <c r="H61" s="53"/>
      <c r="I61" s="54"/>
      <c r="J61" s="93"/>
      <c r="K61" s="53"/>
      <c r="L61" s="54"/>
      <c r="M61" s="18"/>
      <c r="N61" s="18"/>
      <c r="O61" s="53"/>
      <c r="P61" s="54"/>
      <c r="Q61" s="18"/>
      <c r="R61" s="18"/>
      <c r="S61" s="53"/>
      <c r="T61" s="54"/>
      <c r="U61" s="18"/>
      <c r="V61" s="18"/>
      <c r="W61" s="53"/>
      <c r="X61" s="54"/>
      <c r="Y61" s="18"/>
      <c r="Z61" s="18"/>
      <c r="AA61" s="53"/>
      <c r="AB61" s="54"/>
      <c r="AC61" s="18"/>
      <c r="AD61" s="18"/>
      <c r="AE61" s="53"/>
      <c r="AF61" s="54"/>
    </row>
    <row r="62" spans="1:32" ht="13.8" thickBot="1" x14ac:dyDescent="0.3">
      <c r="A62" s="12"/>
      <c r="B62" s="10" t="s">
        <v>273</v>
      </c>
      <c r="C62" s="115"/>
      <c r="D62" s="27"/>
      <c r="E62" s="172"/>
      <c r="F62" s="11"/>
      <c r="G62" s="11"/>
      <c r="H62" s="51"/>
      <c r="I62" s="52"/>
      <c r="J62" s="92"/>
      <c r="K62" s="51"/>
      <c r="L62" s="52"/>
      <c r="M62" s="11"/>
      <c r="N62" s="11"/>
      <c r="O62" s="51"/>
      <c r="P62" s="52"/>
      <c r="Q62" s="11"/>
      <c r="R62" s="11"/>
      <c r="S62" s="51"/>
      <c r="T62" s="52"/>
      <c r="U62" s="11"/>
      <c r="V62" s="11"/>
      <c r="W62" s="51"/>
      <c r="X62" s="52"/>
      <c r="Y62" s="11"/>
      <c r="Z62" s="11"/>
      <c r="AA62" s="51"/>
      <c r="AB62" s="52"/>
      <c r="AC62" s="11"/>
      <c r="AD62" s="11"/>
      <c r="AE62" s="51"/>
      <c r="AF62" s="52"/>
    </row>
    <row r="63" spans="1:32" ht="13.8" thickTop="1" x14ac:dyDescent="0.25">
      <c r="A63" s="12"/>
      <c r="B63" s="8">
        <v>56</v>
      </c>
      <c r="C63" s="112" t="s">
        <v>357</v>
      </c>
      <c r="D63" s="28" t="s">
        <v>252</v>
      </c>
      <c r="E63" s="175">
        <f t="shared" si="0"/>
        <v>3564.8026923076923</v>
      </c>
      <c r="F63" s="154">
        <v>4675.8999999999996</v>
      </c>
      <c r="G63" s="8">
        <v>3873</v>
      </c>
      <c r="H63" s="53">
        <v>3807</v>
      </c>
      <c r="I63" s="54">
        <v>5419</v>
      </c>
      <c r="J63" s="93">
        <v>2985</v>
      </c>
      <c r="K63" s="53">
        <v>4694</v>
      </c>
      <c r="L63" s="155">
        <v>1428.3</v>
      </c>
      <c r="M63" s="8">
        <v>4613</v>
      </c>
      <c r="N63" s="8">
        <v>793</v>
      </c>
      <c r="O63" s="53">
        <v>5176</v>
      </c>
      <c r="P63" s="54">
        <v>3654</v>
      </c>
      <c r="R63" s="154">
        <v>4032.7</v>
      </c>
      <c r="S63" s="160">
        <v>6169</v>
      </c>
      <c r="T63" s="155">
        <v>1762</v>
      </c>
      <c r="U63" s="154">
        <v>5425.3</v>
      </c>
      <c r="V63" s="154">
        <v>5349</v>
      </c>
      <c r="W63" s="160">
        <v>3331</v>
      </c>
      <c r="X63" s="155">
        <v>8418</v>
      </c>
      <c r="Y63" s="154">
        <v>2326</v>
      </c>
      <c r="Z63" s="154">
        <v>1875</v>
      </c>
      <c r="AA63" s="160">
        <v>3964</v>
      </c>
      <c r="AB63" s="155">
        <v>1859</v>
      </c>
      <c r="AC63" s="154">
        <v>2386</v>
      </c>
      <c r="AD63" s="154">
        <v>826.67</v>
      </c>
      <c r="AE63" s="160">
        <v>1636</v>
      </c>
      <c r="AF63" s="155">
        <v>2207</v>
      </c>
    </row>
    <row r="64" spans="1:32" x14ac:dyDescent="0.25">
      <c r="A64" s="12"/>
      <c r="B64" s="8">
        <v>57</v>
      </c>
      <c r="C64" s="112" t="s">
        <v>359</v>
      </c>
      <c r="D64" s="28" t="s">
        <v>252</v>
      </c>
      <c r="E64" s="175">
        <f t="shared" si="0"/>
        <v>216.30125000000001</v>
      </c>
      <c r="F64" s="154">
        <v>299.7</v>
      </c>
      <c r="G64" s="8">
        <v>172</v>
      </c>
      <c r="H64" s="53">
        <v>181</v>
      </c>
      <c r="I64" s="54">
        <v>353</v>
      </c>
      <c r="J64" s="93">
        <v>189</v>
      </c>
      <c r="K64" s="53">
        <v>290</v>
      </c>
      <c r="L64" s="155">
        <v>111.4</v>
      </c>
      <c r="M64" s="8">
        <v>265</v>
      </c>
      <c r="N64" s="8">
        <v>82</v>
      </c>
      <c r="O64" s="53">
        <v>305</v>
      </c>
      <c r="P64" s="54">
        <v>216</v>
      </c>
      <c r="R64" s="154">
        <v>233.5</v>
      </c>
      <c r="S64" s="160">
        <v>301</v>
      </c>
      <c r="T64" s="155"/>
      <c r="U64" s="154">
        <v>286.3</v>
      </c>
      <c r="V64" s="154">
        <v>329</v>
      </c>
      <c r="W64" s="160">
        <v>238</v>
      </c>
      <c r="X64" s="155"/>
      <c r="Y64" s="154">
        <v>259</v>
      </c>
      <c r="Z64" s="154">
        <v>141</v>
      </c>
      <c r="AA64" s="160">
        <v>292</v>
      </c>
      <c r="AB64" s="155">
        <v>134</v>
      </c>
      <c r="AC64" s="154">
        <v>169</v>
      </c>
      <c r="AD64" s="154">
        <v>64.33</v>
      </c>
      <c r="AE64" s="160">
        <v>116</v>
      </c>
      <c r="AF64" s="155">
        <v>164</v>
      </c>
    </row>
    <row r="65" spans="1:32" hidden="1" x14ac:dyDescent="0.25">
      <c r="A65" s="12"/>
      <c r="B65" s="8"/>
      <c r="D65" s="28"/>
      <c r="E65" s="197">
        <f>E63/E64</f>
        <v>16.480730889477947</v>
      </c>
      <c r="F65" s="22">
        <v>15.601935268601935</v>
      </c>
      <c r="G65" s="22">
        <v>22.517441860465116</v>
      </c>
      <c r="H65" s="69">
        <v>21.033149171270718</v>
      </c>
      <c r="I65" s="70">
        <v>15.351274787535411</v>
      </c>
      <c r="J65" s="101">
        <v>15.793650793650794</v>
      </c>
      <c r="K65" s="69">
        <v>16.186206896551724</v>
      </c>
      <c r="L65" s="70">
        <v>12.821364452423699</v>
      </c>
      <c r="M65" s="22">
        <v>17.40754716981132</v>
      </c>
      <c r="N65" s="22">
        <v>9.6707317073170724</v>
      </c>
      <c r="O65" s="69">
        <v>16.970491803278687</v>
      </c>
      <c r="P65" s="70">
        <v>16.916666666666668</v>
      </c>
      <c r="Q65" s="22"/>
      <c r="R65" s="22">
        <v>17.270663811563168</v>
      </c>
      <c r="S65" s="69">
        <v>20.495016611295682</v>
      </c>
      <c r="T65" s="70"/>
      <c r="U65" s="22">
        <v>18.949703108627315</v>
      </c>
      <c r="V65" s="22">
        <v>16.258358662613983</v>
      </c>
      <c r="W65" s="69">
        <v>13.995798319327731</v>
      </c>
      <c r="X65" s="70"/>
      <c r="Y65" s="22">
        <v>8.980694980694981</v>
      </c>
      <c r="Z65" s="22">
        <v>13.297872340425531</v>
      </c>
      <c r="AA65" s="69">
        <v>13.575342465753424</v>
      </c>
      <c r="AB65" s="70">
        <v>13.873134328358208</v>
      </c>
      <c r="AC65" s="22">
        <v>14.118343195266272</v>
      </c>
      <c r="AD65" s="22">
        <v>12.850458572983056</v>
      </c>
      <c r="AE65" s="69">
        <v>14.103448275862069</v>
      </c>
      <c r="AF65" s="70">
        <f>AF63/AF64</f>
        <v>13.457317073170731</v>
      </c>
    </row>
    <row r="66" spans="1:32" x14ac:dyDescent="0.25">
      <c r="A66" s="12"/>
      <c r="B66" s="8" t="s">
        <v>286</v>
      </c>
      <c r="C66" s="112" t="s">
        <v>274</v>
      </c>
      <c r="D66" s="28" t="s">
        <v>252</v>
      </c>
      <c r="E66" s="175" t="s">
        <v>565</v>
      </c>
      <c r="F66" s="22" t="s">
        <v>542</v>
      </c>
      <c r="G66" s="22" t="s">
        <v>543</v>
      </c>
      <c r="H66" s="69" t="s">
        <v>544</v>
      </c>
      <c r="I66" s="70" t="s">
        <v>553</v>
      </c>
      <c r="J66" s="101" t="s">
        <v>554</v>
      </c>
      <c r="K66" s="69" t="s">
        <v>549</v>
      </c>
      <c r="L66" s="70" t="s">
        <v>545</v>
      </c>
      <c r="M66" s="22" t="s">
        <v>546</v>
      </c>
      <c r="N66" s="22" t="s">
        <v>555</v>
      </c>
      <c r="O66" s="69" t="s">
        <v>556</v>
      </c>
      <c r="P66" s="70" t="s">
        <v>547</v>
      </c>
      <c r="Q66" s="22"/>
      <c r="R66" s="22" t="s">
        <v>558</v>
      </c>
      <c r="S66" s="69" t="s">
        <v>557</v>
      </c>
      <c r="T66" s="70"/>
      <c r="U66" s="22" t="s">
        <v>548</v>
      </c>
      <c r="V66" s="22" t="s">
        <v>559</v>
      </c>
      <c r="W66" s="69" t="s">
        <v>560</v>
      </c>
      <c r="X66" s="70"/>
      <c r="Y66" s="22" t="s">
        <v>561</v>
      </c>
      <c r="Z66" s="22" t="s">
        <v>562</v>
      </c>
      <c r="AA66" s="69" t="s">
        <v>563</v>
      </c>
      <c r="AB66" s="70" t="s">
        <v>550</v>
      </c>
      <c r="AC66" s="22" t="s">
        <v>552</v>
      </c>
      <c r="AD66" s="22" t="s">
        <v>564</v>
      </c>
      <c r="AE66" s="69" t="s">
        <v>552</v>
      </c>
      <c r="AF66" s="69" t="s">
        <v>551</v>
      </c>
    </row>
    <row r="67" spans="1:32" ht="13.8" thickBot="1" x14ac:dyDescent="0.3">
      <c r="A67" s="128"/>
      <c r="B67" s="10" t="s">
        <v>267</v>
      </c>
      <c r="C67" s="115"/>
      <c r="D67" s="27"/>
      <c r="E67" s="172"/>
      <c r="F67" s="11"/>
      <c r="G67" s="11"/>
      <c r="H67" s="51"/>
      <c r="I67" s="52"/>
      <c r="J67" s="92"/>
      <c r="K67" s="51"/>
      <c r="L67" s="52"/>
      <c r="M67" s="11"/>
      <c r="N67" s="11"/>
      <c r="O67" s="51"/>
      <c r="P67" s="52"/>
      <c r="Q67" s="11"/>
      <c r="R67" s="11"/>
      <c r="S67" s="51"/>
      <c r="T67" s="52"/>
      <c r="U67" s="11"/>
      <c r="V67" s="11"/>
      <c r="W67" s="51"/>
      <c r="X67" s="52"/>
      <c r="Y67" s="11"/>
      <c r="Z67" s="11"/>
      <c r="AA67" s="51"/>
      <c r="AB67" s="52"/>
      <c r="AC67" s="11"/>
      <c r="AD67" s="11"/>
      <c r="AE67" s="51"/>
      <c r="AF67" s="52"/>
    </row>
    <row r="68" spans="1:32" ht="13.8" thickTop="1" x14ac:dyDescent="0.25">
      <c r="A68" s="12"/>
      <c r="B68" s="8">
        <v>58</v>
      </c>
      <c r="C68" s="112" t="s">
        <v>360</v>
      </c>
      <c r="D68" s="28" t="s">
        <v>253</v>
      </c>
      <c r="E68" s="175">
        <f t="shared" si="0"/>
        <v>24</v>
      </c>
      <c r="F68" s="8">
        <v>8</v>
      </c>
      <c r="G68" s="8">
        <v>0</v>
      </c>
      <c r="H68" s="53"/>
      <c r="I68" s="54">
        <v>0</v>
      </c>
      <c r="J68" s="93">
        <v>0</v>
      </c>
      <c r="K68" s="53">
        <v>16</v>
      </c>
      <c r="L68" s="54"/>
      <c r="M68" s="8">
        <v>48</v>
      </c>
      <c r="N68" s="8">
        <v>0</v>
      </c>
      <c r="O68" s="53">
        <v>0</v>
      </c>
      <c r="P68" s="54"/>
      <c r="R68" s="8">
        <v>0</v>
      </c>
      <c r="S68" s="53">
        <v>440</v>
      </c>
      <c r="T68" s="54">
        <v>0</v>
      </c>
      <c r="U68" s="8">
        <v>0</v>
      </c>
      <c r="V68" s="8">
        <v>0</v>
      </c>
      <c r="W68" s="53">
        <v>0</v>
      </c>
      <c r="X68" s="54">
        <v>0</v>
      </c>
      <c r="Y68" s="8">
        <v>0</v>
      </c>
      <c r="Z68" s="8">
        <v>0</v>
      </c>
      <c r="AA68" s="53">
        <v>11</v>
      </c>
      <c r="AB68" s="54">
        <v>0</v>
      </c>
      <c r="AC68" s="8">
        <v>0</v>
      </c>
      <c r="AD68" s="8">
        <v>0</v>
      </c>
      <c r="AE68" s="53"/>
      <c r="AF68" s="54">
        <v>5</v>
      </c>
    </row>
    <row r="69" spans="1:32" x14ac:dyDescent="0.25">
      <c r="A69" s="12"/>
      <c r="B69" s="8">
        <v>59</v>
      </c>
      <c r="C69" s="112" t="s">
        <v>362</v>
      </c>
      <c r="D69" s="28" t="s">
        <v>253</v>
      </c>
      <c r="E69" s="175">
        <f t="shared" si="0"/>
        <v>734.15384615384619</v>
      </c>
      <c r="F69" s="8">
        <v>1172</v>
      </c>
      <c r="G69" s="8">
        <v>1215</v>
      </c>
      <c r="H69" s="53">
        <v>633</v>
      </c>
      <c r="I69" s="54">
        <v>1183</v>
      </c>
      <c r="J69" s="93">
        <v>486</v>
      </c>
      <c r="K69" s="53">
        <v>1306</v>
      </c>
      <c r="L69" s="54">
        <v>359</v>
      </c>
      <c r="M69" s="8">
        <v>1108</v>
      </c>
      <c r="N69" s="8">
        <v>198</v>
      </c>
      <c r="O69" s="53">
        <v>1384</v>
      </c>
      <c r="P69" s="54">
        <v>696</v>
      </c>
      <c r="R69" s="8">
        <v>773</v>
      </c>
      <c r="S69" s="53">
        <v>930</v>
      </c>
      <c r="T69" s="54">
        <v>450</v>
      </c>
      <c r="U69" s="8">
        <v>1280</v>
      </c>
      <c r="V69" s="8">
        <v>1188</v>
      </c>
      <c r="W69" s="53">
        <v>713</v>
      </c>
      <c r="X69" s="54">
        <v>183</v>
      </c>
      <c r="Y69" s="8">
        <v>741</v>
      </c>
      <c r="Z69" s="8">
        <v>422</v>
      </c>
      <c r="AA69" s="53">
        <v>1026</v>
      </c>
      <c r="AB69" s="54">
        <v>343</v>
      </c>
      <c r="AC69" s="8">
        <v>326</v>
      </c>
      <c r="AD69" s="8">
        <v>206</v>
      </c>
      <c r="AE69" s="53">
        <v>289</v>
      </c>
      <c r="AF69" s="54">
        <v>478</v>
      </c>
    </row>
    <row r="70" spans="1:32" x14ac:dyDescent="0.25">
      <c r="A70" s="12"/>
      <c r="B70" s="13">
        <v>60</v>
      </c>
      <c r="C70" s="113" t="s">
        <v>363</v>
      </c>
      <c r="D70" s="29" t="s">
        <v>253</v>
      </c>
      <c r="E70" s="177">
        <f t="shared" si="0"/>
        <v>133.41666666666666</v>
      </c>
      <c r="F70" s="13">
        <v>62</v>
      </c>
      <c r="G70" s="13">
        <v>109</v>
      </c>
      <c r="H70" s="59"/>
      <c r="I70" s="60">
        <v>505</v>
      </c>
      <c r="J70" s="96">
        <v>134</v>
      </c>
      <c r="K70" s="59">
        <v>26</v>
      </c>
      <c r="L70" s="60">
        <v>43</v>
      </c>
      <c r="M70" s="13">
        <v>182</v>
      </c>
      <c r="N70" s="13">
        <v>0</v>
      </c>
      <c r="O70" s="59">
        <v>90</v>
      </c>
      <c r="P70" s="60">
        <v>56</v>
      </c>
      <c r="Q70" s="13"/>
      <c r="R70" s="13">
        <v>215</v>
      </c>
      <c r="S70" s="59">
        <v>315</v>
      </c>
      <c r="T70" s="60">
        <v>28</v>
      </c>
      <c r="U70" s="13">
        <v>103</v>
      </c>
      <c r="V70" s="13">
        <v>208</v>
      </c>
      <c r="W70" s="59">
        <v>10</v>
      </c>
      <c r="X70" s="60">
        <v>0</v>
      </c>
      <c r="Y70" s="13">
        <v>590</v>
      </c>
      <c r="Z70" s="13">
        <v>17</v>
      </c>
      <c r="AA70" s="59">
        <v>251</v>
      </c>
      <c r="AB70" s="60">
        <v>0</v>
      </c>
      <c r="AC70" s="13">
        <v>198</v>
      </c>
      <c r="AD70" s="13">
        <v>0</v>
      </c>
      <c r="AE70" s="59"/>
      <c r="AF70" s="60">
        <v>60</v>
      </c>
    </row>
    <row r="71" spans="1:32" x14ac:dyDescent="0.25">
      <c r="A71" s="12"/>
      <c r="B71" s="17">
        <v>61</v>
      </c>
      <c r="C71" s="116" t="s">
        <v>364</v>
      </c>
      <c r="D71" s="31" t="s">
        <v>253</v>
      </c>
      <c r="E71" s="180">
        <f t="shared" si="0"/>
        <v>441.57692307692309</v>
      </c>
      <c r="F71" s="17">
        <v>692</v>
      </c>
      <c r="G71" s="17">
        <v>682</v>
      </c>
      <c r="H71" s="63">
        <v>313</v>
      </c>
      <c r="I71" s="64">
        <v>758</v>
      </c>
      <c r="J71" s="98">
        <v>290</v>
      </c>
      <c r="K71" s="63">
        <v>788</v>
      </c>
      <c r="L71" s="64">
        <v>208</v>
      </c>
      <c r="M71" s="17">
        <v>699</v>
      </c>
      <c r="N71" s="17">
        <v>126</v>
      </c>
      <c r="O71" s="63">
        <v>902</v>
      </c>
      <c r="P71" s="64">
        <v>428</v>
      </c>
      <c r="Q71" s="17"/>
      <c r="R71" s="17">
        <v>465</v>
      </c>
      <c r="S71" s="63">
        <v>508</v>
      </c>
      <c r="T71" s="64">
        <v>264</v>
      </c>
      <c r="U71" s="17">
        <v>764</v>
      </c>
      <c r="V71" s="17">
        <v>707</v>
      </c>
      <c r="W71" s="63">
        <v>428</v>
      </c>
      <c r="X71" s="64">
        <v>106</v>
      </c>
      <c r="Y71" s="17">
        <v>404</v>
      </c>
      <c r="Z71" s="17">
        <v>279</v>
      </c>
      <c r="AA71" s="63">
        <v>687</v>
      </c>
      <c r="AB71" s="64">
        <v>184</v>
      </c>
      <c r="AC71" s="17">
        <v>223</v>
      </c>
      <c r="AD71" s="17">
        <v>133</v>
      </c>
      <c r="AE71" s="63">
        <v>152</v>
      </c>
      <c r="AF71" s="64">
        <v>291</v>
      </c>
    </row>
    <row r="72" spans="1:32" x14ac:dyDescent="0.25">
      <c r="A72" s="12"/>
      <c r="B72" s="15">
        <v>62</v>
      </c>
      <c r="C72" s="114" t="s">
        <v>365</v>
      </c>
      <c r="D72" s="30" t="s">
        <v>253</v>
      </c>
      <c r="E72" s="179">
        <f t="shared" si="0"/>
        <v>292.57692307692309</v>
      </c>
      <c r="F72" s="15">
        <v>480</v>
      </c>
      <c r="G72" s="15">
        <v>533</v>
      </c>
      <c r="H72" s="61">
        <v>320</v>
      </c>
      <c r="I72" s="62">
        <v>425</v>
      </c>
      <c r="J72" s="97">
        <v>196</v>
      </c>
      <c r="K72" s="61">
        <v>518</v>
      </c>
      <c r="L72" s="62">
        <v>151</v>
      </c>
      <c r="M72" s="15">
        <v>409</v>
      </c>
      <c r="N72" s="15">
        <v>72</v>
      </c>
      <c r="O72" s="61">
        <v>482</v>
      </c>
      <c r="P72" s="62">
        <v>268</v>
      </c>
      <c r="Q72" s="15"/>
      <c r="R72" s="15">
        <v>308</v>
      </c>
      <c r="S72" s="61">
        <v>422</v>
      </c>
      <c r="T72" s="62">
        <v>186</v>
      </c>
      <c r="U72" s="15">
        <v>516</v>
      </c>
      <c r="V72" s="15">
        <v>481</v>
      </c>
      <c r="W72" s="61">
        <v>285</v>
      </c>
      <c r="X72" s="62">
        <v>77</v>
      </c>
      <c r="Y72" s="15">
        <v>337</v>
      </c>
      <c r="Z72" s="15">
        <v>143</v>
      </c>
      <c r="AA72" s="61">
        <v>339</v>
      </c>
      <c r="AB72" s="62">
        <v>159</v>
      </c>
      <c r="AC72" s="15">
        <v>103</v>
      </c>
      <c r="AD72" s="15">
        <v>73</v>
      </c>
      <c r="AE72" s="61">
        <v>137</v>
      </c>
      <c r="AF72" s="62">
        <v>187</v>
      </c>
    </row>
    <row r="73" spans="1:32" ht="26.4" x14ac:dyDescent="0.25">
      <c r="A73" s="12"/>
      <c r="B73" s="8">
        <v>63</v>
      </c>
      <c r="C73" s="112" t="s">
        <v>366</v>
      </c>
      <c r="D73" s="28" t="s">
        <v>253</v>
      </c>
      <c r="E73" s="175">
        <f t="shared" si="0"/>
        <v>14.88</v>
      </c>
      <c r="F73" s="8">
        <v>9</v>
      </c>
      <c r="G73" s="8">
        <v>13</v>
      </c>
      <c r="H73" s="53">
        <v>7</v>
      </c>
      <c r="I73" s="54">
        <v>16</v>
      </c>
      <c r="J73" s="93">
        <v>8</v>
      </c>
      <c r="K73" s="53">
        <v>1</v>
      </c>
      <c r="L73" s="54">
        <v>0</v>
      </c>
      <c r="M73" s="8">
        <v>92</v>
      </c>
      <c r="N73" s="8">
        <v>1</v>
      </c>
      <c r="O73" s="53">
        <v>5</v>
      </c>
      <c r="P73" s="54">
        <v>5</v>
      </c>
      <c r="R73" s="8">
        <v>10</v>
      </c>
      <c r="S73" s="53">
        <v>19</v>
      </c>
      <c r="T73" s="54">
        <v>10</v>
      </c>
      <c r="U73" s="8">
        <v>26</v>
      </c>
      <c r="V73" s="8">
        <v>79</v>
      </c>
      <c r="W73" s="53">
        <v>6</v>
      </c>
      <c r="X73" s="54"/>
      <c r="Y73" s="8">
        <v>5</v>
      </c>
      <c r="Z73" s="8">
        <v>0</v>
      </c>
      <c r="AA73" s="53">
        <v>2</v>
      </c>
      <c r="AB73" s="54">
        <v>10</v>
      </c>
      <c r="AC73" s="8">
        <v>0</v>
      </c>
      <c r="AD73" s="8">
        <v>8</v>
      </c>
      <c r="AE73" s="53">
        <v>1</v>
      </c>
      <c r="AF73" s="54">
        <v>39</v>
      </c>
    </row>
    <row r="74" spans="1:32" x14ac:dyDescent="0.25">
      <c r="A74" s="12"/>
      <c r="B74" s="8">
        <v>64</v>
      </c>
      <c r="C74" s="112" t="s">
        <v>368</v>
      </c>
      <c r="D74" s="28" t="s">
        <v>253</v>
      </c>
      <c r="E74" s="175">
        <f t="shared" si="0"/>
        <v>37</v>
      </c>
      <c r="F74" s="8">
        <v>74</v>
      </c>
      <c r="G74" s="8">
        <v>67</v>
      </c>
      <c r="H74" s="53">
        <v>48</v>
      </c>
      <c r="I74" s="54">
        <v>43</v>
      </c>
      <c r="J74" s="93">
        <v>18</v>
      </c>
      <c r="K74" s="53">
        <v>40</v>
      </c>
      <c r="L74" s="54">
        <v>17</v>
      </c>
      <c r="M74" s="8">
        <v>98</v>
      </c>
      <c r="N74" s="8">
        <v>23</v>
      </c>
      <c r="O74" s="53">
        <v>139</v>
      </c>
      <c r="P74" s="54">
        <v>17</v>
      </c>
      <c r="R74" s="8">
        <v>68</v>
      </c>
      <c r="S74" s="53">
        <v>31</v>
      </c>
      <c r="T74" s="54">
        <v>19</v>
      </c>
      <c r="U74" s="8">
        <v>52</v>
      </c>
      <c r="V74" s="8">
        <v>23</v>
      </c>
      <c r="W74" s="53">
        <v>28</v>
      </c>
      <c r="X74" s="54"/>
      <c r="Y74" s="8">
        <v>24</v>
      </c>
      <c r="Z74" s="8">
        <v>4</v>
      </c>
      <c r="AA74" s="53">
        <v>48</v>
      </c>
      <c r="AB74" s="54">
        <v>7</v>
      </c>
      <c r="AC74" s="8">
        <v>10</v>
      </c>
      <c r="AD74" s="8">
        <v>14</v>
      </c>
      <c r="AE74" s="53">
        <v>7</v>
      </c>
      <c r="AF74" s="54">
        <v>6</v>
      </c>
    </row>
    <row r="75" spans="1:32" ht="26.4" x14ac:dyDescent="0.25">
      <c r="A75" s="12"/>
      <c r="B75" s="13">
        <v>65</v>
      </c>
      <c r="C75" s="113" t="s">
        <v>369</v>
      </c>
      <c r="D75" s="29" t="s">
        <v>253</v>
      </c>
      <c r="E75" s="177">
        <f t="shared" si="0"/>
        <v>35.96</v>
      </c>
      <c r="F75" s="13">
        <v>56</v>
      </c>
      <c r="G75" s="13">
        <v>65</v>
      </c>
      <c r="H75" s="59">
        <v>8</v>
      </c>
      <c r="I75" s="60">
        <v>48</v>
      </c>
      <c r="J75" s="96">
        <v>76</v>
      </c>
      <c r="K75" s="59">
        <v>4</v>
      </c>
      <c r="L75" s="60">
        <v>24</v>
      </c>
      <c r="M75" s="13">
        <v>134</v>
      </c>
      <c r="N75" s="13">
        <v>4</v>
      </c>
      <c r="O75" s="59">
        <v>69</v>
      </c>
      <c r="P75" s="60">
        <v>37</v>
      </c>
      <c r="Q75" s="13"/>
      <c r="R75" s="13">
        <v>10</v>
      </c>
      <c r="S75" s="59">
        <v>18</v>
      </c>
      <c r="T75" s="60">
        <v>26</v>
      </c>
      <c r="U75" s="13">
        <v>24</v>
      </c>
      <c r="V75" s="13">
        <v>54</v>
      </c>
      <c r="W75" s="59">
        <v>13</v>
      </c>
      <c r="X75" s="60"/>
      <c r="Y75" s="13">
        <v>64</v>
      </c>
      <c r="Z75" s="13">
        <v>2</v>
      </c>
      <c r="AA75" s="59">
        <v>76</v>
      </c>
      <c r="AB75" s="60">
        <v>5</v>
      </c>
      <c r="AC75" s="13">
        <v>46</v>
      </c>
      <c r="AD75" s="13">
        <v>9</v>
      </c>
      <c r="AE75" s="59">
        <v>22</v>
      </c>
      <c r="AF75" s="60">
        <v>5</v>
      </c>
    </row>
    <row r="76" spans="1:32" ht="26.4" x14ac:dyDescent="0.25">
      <c r="A76" s="12"/>
      <c r="B76" s="17">
        <v>66</v>
      </c>
      <c r="C76" s="116" t="s">
        <v>370</v>
      </c>
      <c r="D76" s="31" t="s">
        <v>253</v>
      </c>
      <c r="E76" s="180">
        <f t="shared" si="0"/>
        <v>585.28</v>
      </c>
      <c r="F76" s="17">
        <v>961</v>
      </c>
      <c r="G76" s="17">
        <v>810</v>
      </c>
      <c r="H76" s="63">
        <v>404</v>
      </c>
      <c r="I76" s="64">
        <v>997</v>
      </c>
      <c r="J76" s="98">
        <v>363</v>
      </c>
      <c r="K76" s="63">
        <v>1179</v>
      </c>
      <c r="L76" s="64">
        <v>291</v>
      </c>
      <c r="M76" s="17">
        <v>685</v>
      </c>
      <c r="N76" s="17">
        <v>149</v>
      </c>
      <c r="O76" s="63">
        <v>1044</v>
      </c>
      <c r="P76" s="64">
        <v>563</v>
      </c>
      <c r="Q76" s="17"/>
      <c r="R76" s="17">
        <v>582</v>
      </c>
      <c r="S76" s="63">
        <v>807</v>
      </c>
      <c r="T76" s="64">
        <v>364</v>
      </c>
      <c r="U76" s="17">
        <v>1012</v>
      </c>
      <c r="V76" s="17">
        <v>941</v>
      </c>
      <c r="W76" s="63">
        <v>638</v>
      </c>
      <c r="X76" s="64"/>
      <c r="Y76" s="17">
        <v>583</v>
      </c>
      <c r="Z76" s="17">
        <v>352</v>
      </c>
      <c r="AA76" s="63">
        <v>629</v>
      </c>
      <c r="AB76" s="64">
        <v>268</v>
      </c>
      <c r="AC76" s="17">
        <v>219</v>
      </c>
      <c r="AD76" s="17">
        <v>147</v>
      </c>
      <c r="AE76" s="63">
        <v>245</v>
      </c>
      <c r="AF76" s="64">
        <v>399</v>
      </c>
    </row>
    <row r="77" spans="1:32" ht="26.4" x14ac:dyDescent="0.25">
      <c r="A77" s="12"/>
      <c r="B77" s="18">
        <v>67</v>
      </c>
      <c r="C77" s="117" t="s">
        <v>517</v>
      </c>
      <c r="D77" s="32" t="s">
        <v>253</v>
      </c>
      <c r="E77" s="175">
        <f t="shared" si="0"/>
        <v>11.5</v>
      </c>
      <c r="F77" s="18">
        <v>9</v>
      </c>
      <c r="G77" s="18">
        <v>32</v>
      </c>
      <c r="H77" s="53">
        <v>136</v>
      </c>
      <c r="I77" s="54">
        <v>3</v>
      </c>
      <c r="J77" s="93">
        <v>0</v>
      </c>
      <c r="K77" s="53">
        <v>1</v>
      </c>
      <c r="L77" s="54">
        <v>1</v>
      </c>
      <c r="M77" s="18">
        <v>12</v>
      </c>
      <c r="N77" s="18">
        <v>1</v>
      </c>
      <c r="O77" s="53">
        <v>0</v>
      </c>
      <c r="P77" s="54">
        <v>4</v>
      </c>
      <c r="Q77" s="18"/>
      <c r="R77" s="18">
        <v>14</v>
      </c>
      <c r="S77" s="53">
        <v>14</v>
      </c>
      <c r="T77" s="54">
        <v>0</v>
      </c>
      <c r="U77" s="18">
        <v>2</v>
      </c>
      <c r="V77" s="18">
        <v>11</v>
      </c>
      <c r="W77" s="53">
        <v>0</v>
      </c>
      <c r="X77" s="54"/>
      <c r="Y77" s="18">
        <v>3</v>
      </c>
      <c r="Z77" s="18">
        <v>1</v>
      </c>
      <c r="AA77" s="53">
        <v>1</v>
      </c>
      <c r="AB77" s="54">
        <v>18</v>
      </c>
      <c r="AC77" s="18">
        <v>1</v>
      </c>
      <c r="AD77" s="18">
        <v>1</v>
      </c>
      <c r="AE77" s="53"/>
      <c r="AF77" s="54">
        <v>11</v>
      </c>
    </row>
    <row r="78" spans="1:32" ht="26.4" x14ac:dyDescent="0.25">
      <c r="A78" s="12"/>
      <c r="B78" s="15">
        <v>68</v>
      </c>
      <c r="C78" s="114" t="s">
        <v>372</v>
      </c>
      <c r="D78" s="30" t="s">
        <v>253</v>
      </c>
      <c r="E78" s="179">
        <f t="shared" si="0"/>
        <v>1.9583333333333333</v>
      </c>
      <c r="F78" s="15">
        <v>2</v>
      </c>
      <c r="G78" s="15">
        <v>5</v>
      </c>
      <c r="H78" s="61">
        <v>2</v>
      </c>
      <c r="I78" s="62">
        <v>0</v>
      </c>
      <c r="J78" s="97">
        <v>0</v>
      </c>
      <c r="K78" s="61">
        <v>1</v>
      </c>
      <c r="L78" s="62">
        <v>0</v>
      </c>
      <c r="M78" s="15">
        <v>2</v>
      </c>
      <c r="N78" s="15">
        <v>1</v>
      </c>
      <c r="O78" s="61">
        <v>7</v>
      </c>
      <c r="P78" s="62">
        <v>1</v>
      </c>
      <c r="Q78" s="15"/>
      <c r="R78" s="15">
        <v>9</v>
      </c>
      <c r="S78" s="61">
        <v>14</v>
      </c>
      <c r="T78" s="62">
        <v>0</v>
      </c>
      <c r="U78" s="15">
        <v>0</v>
      </c>
      <c r="V78" s="15">
        <v>0</v>
      </c>
      <c r="W78" s="61">
        <v>0</v>
      </c>
      <c r="X78" s="62"/>
      <c r="Y78" s="15">
        <v>1</v>
      </c>
      <c r="Z78" s="15">
        <v>0</v>
      </c>
      <c r="AA78" s="61">
        <v>0</v>
      </c>
      <c r="AB78" s="62">
        <v>0</v>
      </c>
      <c r="AC78" s="15">
        <v>1</v>
      </c>
      <c r="AD78" s="15">
        <v>0</v>
      </c>
      <c r="AE78" s="61"/>
      <c r="AF78" s="62">
        <v>1</v>
      </c>
    </row>
    <row r="79" spans="1:32" ht="26.4" x14ac:dyDescent="0.25">
      <c r="A79" s="12"/>
      <c r="B79" s="8">
        <v>69</v>
      </c>
      <c r="C79" s="112" t="s">
        <v>373</v>
      </c>
      <c r="D79" s="28" t="s">
        <v>253</v>
      </c>
      <c r="E79" s="175">
        <f t="shared" si="0"/>
        <v>18.04</v>
      </c>
      <c r="F79" s="8">
        <v>19</v>
      </c>
      <c r="G79" s="8">
        <v>34</v>
      </c>
      <c r="H79" s="53">
        <v>1</v>
      </c>
      <c r="I79" s="54">
        <v>20</v>
      </c>
      <c r="J79" s="93">
        <v>3</v>
      </c>
      <c r="K79" s="53">
        <v>4</v>
      </c>
      <c r="L79" s="54">
        <v>2</v>
      </c>
      <c r="M79" s="8">
        <v>46</v>
      </c>
      <c r="N79" s="8">
        <v>5</v>
      </c>
      <c r="O79" s="53">
        <v>63</v>
      </c>
      <c r="P79" s="54">
        <v>11</v>
      </c>
      <c r="R79" s="8">
        <v>17</v>
      </c>
      <c r="S79" s="53">
        <v>7</v>
      </c>
      <c r="T79" s="54">
        <v>8</v>
      </c>
      <c r="U79" s="8">
        <v>75</v>
      </c>
      <c r="V79" s="8">
        <v>32</v>
      </c>
      <c r="W79" s="53">
        <v>5</v>
      </c>
      <c r="X79" s="54"/>
      <c r="Y79" s="8">
        <v>18</v>
      </c>
      <c r="Z79" s="8">
        <v>1</v>
      </c>
      <c r="AA79" s="53">
        <v>50</v>
      </c>
      <c r="AB79" s="54">
        <v>7</v>
      </c>
      <c r="AC79" s="8">
        <v>1</v>
      </c>
      <c r="AD79" s="8">
        <v>14</v>
      </c>
      <c r="AE79" s="53">
        <v>3</v>
      </c>
      <c r="AF79" s="54">
        <v>5</v>
      </c>
    </row>
    <row r="80" spans="1:32" ht="26.4" x14ac:dyDescent="0.25">
      <c r="A80" s="12"/>
      <c r="B80" s="8">
        <v>70</v>
      </c>
      <c r="C80" s="112" t="s">
        <v>374</v>
      </c>
      <c r="D80" s="28" t="s">
        <v>253</v>
      </c>
      <c r="E80" s="175">
        <f t="shared" si="0"/>
        <v>15.25</v>
      </c>
      <c r="F80" s="8">
        <v>27</v>
      </c>
      <c r="G80" s="8">
        <v>65</v>
      </c>
      <c r="H80" s="53">
        <v>15</v>
      </c>
      <c r="I80" s="54">
        <v>23</v>
      </c>
      <c r="J80" s="93">
        <v>17</v>
      </c>
      <c r="K80" s="53">
        <v>24</v>
      </c>
      <c r="L80" s="54">
        <v>0</v>
      </c>
      <c r="M80" s="8">
        <v>24</v>
      </c>
      <c r="N80" s="8">
        <v>4</v>
      </c>
      <c r="O80" s="53">
        <v>15</v>
      </c>
      <c r="P80" s="54">
        <v>3</v>
      </c>
      <c r="R80" s="8">
        <v>8</v>
      </c>
      <c r="S80" s="53">
        <v>1</v>
      </c>
      <c r="T80" s="54">
        <v>15</v>
      </c>
      <c r="U80" s="8">
        <v>20</v>
      </c>
      <c r="V80" s="8">
        <v>1</v>
      </c>
      <c r="W80" s="53">
        <v>12</v>
      </c>
      <c r="X80" s="54"/>
      <c r="Y80" s="8">
        <v>19</v>
      </c>
      <c r="Z80" s="8">
        <v>5</v>
      </c>
      <c r="AA80" s="53">
        <v>19</v>
      </c>
      <c r="AB80" s="54">
        <v>20</v>
      </c>
      <c r="AC80" s="8">
        <v>10</v>
      </c>
      <c r="AD80" s="8">
        <v>13</v>
      </c>
      <c r="AE80" s="53"/>
      <c r="AF80" s="54">
        <v>6</v>
      </c>
    </row>
    <row r="81" spans="1:32" ht="26.4" x14ac:dyDescent="0.25">
      <c r="A81" s="12"/>
      <c r="B81" s="13">
        <v>71</v>
      </c>
      <c r="C81" s="113" t="s">
        <v>375</v>
      </c>
      <c r="D81" s="29" t="s">
        <v>253</v>
      </c>
      <c r="E81" s="177">
        <f t="shared" si="0"/>
        <v>35.520000000000003</v>
      </c>
      <c r="F81" s="13">
        <v>15</v>
      </c>
      <c r="G81" s="13">
        <v>124</v>
      </c>
      <c r="H81" s="59">
        <v>12</v>
      </c>
      <c r="I81" s="60">
        <v>1</v>
      </c>
      <c r="J81" s="96">
        <v>1</v>
      </c>
      <c r="K81" s="59">
        <v>52</v>
      </c>
      <c r="L81" s="60">
        <v>24</v>
      </c>
      <c r="M81" s="13">
        <v>15</v>
      </c>
      <c r="N81" s="13">
        <v>10</v>
      </c>
      <c r="O81" s="59">
        <v>42</v>
      </c>
      <c r="P81" s="60">
        <v>55</v>
      </c>
      <c r="Q81" s="13"/>
      <c r="R81" s="13">
        <v>55</v>
      </c>
      <c r="S81" s="59">
        <v>19</v>
      </c>
      <c r="T81" s="60">
        <v>8</v>
      </c>
      <c r="U81" s="13">
        <v>69</v>
      </c>
      <c r="V81" s="13">
        <v>47</v>
      </c>
      <c r="W81" s="59">
        <v>15</v>
      </c>
      <c r="X81" s="60"/>
      <c r="Y81" s="13">
        <v>24</v>
      </c>
      <c r="Z81" s="13">
        <v>29</v>
      </c>
      <c r="AA81" s="59">
        <v>201</v>
      </c>
      <c r="AB81" s="60">
        <v>8</v>
      </c>
      <c r="AC81" s="13">
        <v>48</v>
      </c>
      <c r="AD81" s="13">
        <v>0</v>
      </c>
      <c r="AE81" s="59">
        <v>8</v>
      </c>
      <c r="AF81" s="60">
        <v>6</v>
      </c>
    </row>
    <row r="82" spans="1:32" ht="13.8" thickBot="1" x14ac:dyDescent="0.3">
      <c r="A82" s="12"/>
      <c r="B82" s="19" t="s">
        <v>277</v>
      </c>
      <c r="C82" s="118" t="s">
        <v>495</v>
      </c>
      <c r="D82" s="33" t="s">
        <v>253</v>
      </c>
      <c r="E82" s="181">
        <f>SUM(E74:E75,E77:E80)/SUM(E73:E81)</f>
        <v>0.15847257370932832</v>
      </c>
      <c r="F82" s="20">
        <f t="shared" ref="F82:AF82" si="9">SUM(F74:F75,F77:F80)/SUM(F73:F81)</f>
        <v>0.15955631399317405</v>
      </c>
      <c r="G82" s="20">
        <f t="shared" si="9"/>
        <v>0.2205761316872428</v>
      </c>
      <c r="H82" s="65">
        <f t="shared" si="9"/>
        <v>0.33175355450236965</v>
      </c>
      <c r="I82" s="66">
        <f t="shared" si="9"/>
        <v>0.11902693310165074</v>
      </c>
      <c r="J82" s="99">
        <f t="shared" si="9"/>
        <v>0.23456790123456789</v>
      </c>
      <c r="K82" s="65">
        <f t="shared" si="9"/>
        <v>5.6661562021439509E-2</v>
      </c>
      <c r="L82" s="66">
        <f t="shared" si="9"/>
        <v>0.12256267409470752</v>
      </c>
      <c r="M82" s="20">
        <f t="shared" si="9"/>
        <v>0.2851985559566787</v>
      </c>
      <c r="N82" s="20">
        <f t="shared" si="9"/>
        <v>0.19191919191919191</v>
      </c>
      <c r="O82" s="65">
        <f t="shared" si="9"/>
        <v>0.21170520231213874</v>
      </c>
      <c r="P82" s="66">
        <f t="shared" si="9"/>
        <v>0.10488505747126436</v>
      </c>
      <c r="Q82" s="20"/>
      <c r="R82" s="20">
        <f t="shared" si="9"/>
        <v>0.16300129366106081</v>
      </c>
      <c r="S82" s="65">
        <f t="shared" si="9"/>
        <v>9.1397849462365593E-2</v>
      </c>
      <c r="T82" s="66">
        <f t="shared" si="9"/>
        <v>0.15111111111111111</v>
      </c>
      <c r="U82" s="20">
        <f t="shared" si="9"/>
        <v>0.13515625000000001</v>
      </c>
      <c r="V82" s="20">
        <f t="shared" si="9"/>
        <v>0.10185185185185185</v>
      </c>
      <c r="W82" s="65">
        <f t="shared" si="9"/>
        <v>8.0892608089260812E-2</v>
      </c>
      <c r="X82" s="66"/>
      <c r="Y82" s="20">
        <f t="shared" si="9"/>
        <v>0.17408906882591094</v>
      </c>
      <c r="Z82" s="20">
        <f t="shared" si="9"/>
        <v>3.2994923857868022E-2</v>
      </c>
      <c r="AA82" s="65">
        <f t="shared" si="9"/>
        <v>0.18908382066276802</v>
      </c>
      <c r="AB82" s="66">
        <f t="shared" si="9"/>
        <v>0.16618075801749271</v>
      </c>
      <c r="AC82" s="20">
        <f t="shared" si="9"/>
        <v>0.20535714285714285</v>
      </c>
      <c r="AD82" s="20">
        <f t="shared" si="9"/>
        <v>0.24757281553398058</v>
      </c>
      <c r="AE82" s="65">
        <f t="shared" si="9"/>
        <v>0.11188811188811189</v>
      </c>
      <c r="AF82" s="66">
        <f t="shared" si="9"/>
        <v>7.1129707112970716E-2</v>
      </c>
    </row>
    <row r="83" spans="1:32" ht="26.4" x14ac:dyDescent="0.25">
      <c r="A83" s="12"/>
      <c r="B83" s="8">
        <v>72</v>
      </c>
      <c r="C83" s="112" t="s">
        <v>376</v>
      </c>
      <c r="D83" s="28" t="s">
        <v>253</v>
      </c>
      <c r="E83" s="175">
        <f t="shared" ref="E83:E154" si="10">AVERAGE(F83:AF83)</f>
        <v>119.92</v>
      </c>
      <c r="F83" s="8">
        <v>224</v>
      </c>
      <c r="G83" s="8">
        <v>0</v>
      </c>
      <c r="H83" s="53">
        <v>82</v>
      </c>
      <c r="I83" s="54">
        <v>171</v>
      </c>
      <c r="J83" s="93">
        <v>42</v>
      </c>
      <c r="K83" s="53">
        <v>209</v>
      </c>
      <c r="L83" s="54">
        <v>65</v>
      </c>
      <c r="M83" s="8">
        <v>80</v>
      </c>
      <c r="N83" s="8">
        <v>0</v>
      </c>
      <c r="O83" s="53">
        <v>285</v>
      </c>
      <c r="P83" s="54">
        <v>68</v>
      </c>
      <c r="R83" s="8">
        <v>125</v>
      </c>
      <c r="S83" s="53">
        <v>111</v>
      </c>
      <c r="T83" s="54">
        <v>101</v>
      </c>
      <c r="U83" s="8">
        <v>221</v>
      </c>
      <c r="V83" s="8">
        <v>322</v>
      </c>
      <c r="W83" s="53">
        <v>167</v>
      </c>
      <c r="X83" s="54"/>
      <c r="Y83" s="8">
        <v>136</v>
      </c>
      <c r="Z83" s="8">
        <v>41</v>
      </c>
      <c r="AA83" s="53">
        <v>191</v>
      </c>
      <c r="AB83" s="54">
        <v>68</v>
      </c>
      <c r="AC83" s="8">
        <v>71</v>
      </c>
      <c r="AD83" s="8">
        <v>20</v>
      </c>
      <c r="AE83" s="53">
        <v>44</v>
      </c>
      <c r="AF83" s="54">
        <v>154</v>
      </c>
    </row>
    <row r="84" spans="1:32" x14ac:dyDescent="0.25">
      <c r="A84" s="12"/>
      <c r="B84" s="15">
        <v>73</v>
      </c>
      <c r="C84" s="114" t="s">
        <v>378</v>
      </c>
      <c r="D84" s="30" t="s">
        <v>253</v>
      </c>
      <c r="E84" s="179">
        <f t="shared" si="10"/>
        <v>82.913043478260875</v>
      </c>
      <c r="F84" s="15">
        <v>157</v>
      </c>
      <c r="G84" s="15">
        <v>1021</v>
      </c>
      <c r="H84" s="61">
        <v>41</v>
      </c>
      <c r="I84" s="62">
        <v>5</v>
      </c>
      <c r="J84" s="97">
        <v>62</v>
      </c>
      <c r="K84" s="61"/>
      <c r="L84" s="62"/>
      <c r="M84" s="15">
        <v>2</v>
      </c>
      <c r="N84" s="15">
        <v>198</v>
      </c>
      <c r="O84" s="61">
        <v>40</v>
      </c>
      <c r="P84" s="62">
        <v>123</v>
      </c>
      <c r="Q84" s="15"/>
      <c r="R84" s="15">
        <v>0</v>
      </c>
      <c r="S84" s="61">
        <v>24</v>
      </c>
      <c r="T84" s="62">
        <v>0</v>
      </c>
      <c r="U84" s="15">
        <v>0</v>
      </c>
      <c r="V84" s="15">
        <v>0</v>
      </c>
      <c r="W84" s="61">
        <v>44</v>
      </c>
      <c r="X84" s="62"/>
      <c r="Y84" s="15">
        <v>38</v>
      </c>
      <c r="Z84" s="15">
        <v>9</v>
      </c>
      <c r="AA84" s="61">
        <v>73</v>
      </c>
      <c r="AB84" s="62">
        <v>8</v>
      </c>
      <c r="AC84" s="15">
        <v>0</v>
      </c>
      <c r="AD84" s="15">
        <v>18</v>
      </c>
      <c r="AE84" s="61">
        <v>44</v>
      </c>
      <c r="AF84" s="62">
        <v>0</v>
      </c>
    </row>
    <row r="85" spans="1:32" ht="26.4" x14ac:dyDescent="0.25">
      <c r="A85" s="12"/>
      <c r="B85" s="8">
        <v>74</v>
      </c>
      <c r="C85" s="112" t="s">
        <v>380</v>
      </c>
      <c r="D85" s="28" t="s">
        <v>253</v>
      </c>
      <c r="E85" s="175">
        <f t="shared" si="10"/>
        <v>109.04</v>
      </c>
      <c r="F85" s="8">
        <v>136</v>
      </c>
      <c r="G85" s="8">
        <v>194</v>
      </c>
      <c r="H85" s="53">
        <v>130</v>
      </c>
      <c r="I85" s="54">
        <v>127</v>
      </c>
      <c r="J85" s="93">
        <v>44</v>
      </c>
      <c r="K85" s="53">
        <v>110</v>
      </c>
      <c r="L85" s="54">
        <v>54</v>
      </c>
      <c r="M85" s="8">
        <v>56</v>
      </c>
      <c r="N85" s="8">
        <v>0</v>
      </c>
      <c r="O85" s="53">
        <v>195</v>
      </c>
      <c r="P85" s="54">
        <v>87</v>
      </c>
      <c r="R85" s="8">
        <v>91</v>
      </c>
      <c r="S85" s="53">
        <v>126</v>
      </c>
      <c r="T85" s="54">
        <v>113</v>
      </c>
      <c r="U85" s="8">
        <v>280</v>
      </c>
      <c r="V85" s="8">
        <v>209</v>
      </c>
      <c r="W85" s="53">
        <v>193</v>
      </c>
      <c r="X85" s="54"/>
      <c r="Y85" s="8">
        <v>137</v>
      </c>
      <c r="Z85" s="8">
        <v>26</v>
      </c>
      <c r="AA85" s="53">
        <v>180</v>
      </c>
      <c r="AB85" s="54">
        <v>102</v>
      </c>
      <c r="AC85" s="8">
        <v>32</v>
      </c>
      <c r="AD85" s="8">
        <v>12</v>
      </c>
      <c r="AE85" s="53">
        <v>46</v>
      </c>
      <c r="AF85" s="54">
        <v>46</v>
      </c>
    </row>
    <row r="86" spans="1:32" ht="26.4" x14ac:dyDescent="0.25">
      <c r="A86" s="12"/>
      <c r="B86" s="15">
        <v>75</v>
      </c>
      <c r="C86" s="114" t="s">
        <v>382</v>
      </c>
      <c r="D86" s="30" t="s">
        <v>253</v>
      </c>
      <c r="E86" s="179">
        <f t="shared" si="10"/>
        <v>18.625</v>
      </c>
      <c r="F86" s="15">
        <v>0</v>
      </c>
      <c r="G86" s="15">
        <v>0</v>
      </c>
      <c r="H86" s="61">
        <v>19</v>
      </c>
      <c r="I86" s="62">
        <v>0</v>
      </c>
      <c r="J86" s="97">
        <v>0</v>
      </c>
      <c r="K86" s="61">
        <v>23</v>
      </c>
      <c r="L86" s="62">
        <v>36</v>
      </c>
      <c r="M86" s="15">
        <v>148</v>
      </c>
      <c r="N86" s="15">
        <v>0</v>
      </c>
      <c r="O86" s="61">
        <v>1</v>
      </c>
      <c r="P86" s="62">
        <v>0</v>
      </c>
      <c r="Q86" s="15"/>
      <c r="R86" s="15">
        <v>17</v>
      </c>
      <c r="S86" s="61">
        <v>13</v>
      </c>
      <c r="T86" s="62">
        <v>6</v>
      </c>
      <c r="U86" s="15">
        <v>0</v>
      </c>
      <c r="V86" s="15">
        <v>12</v>
      </c>
      <c r="W86" s="61">
        <v>0</v>
      </c>
      <c r="X86" s="62"/>
      <c r="Y86" s="15">
        <v>2</v>
      </c>
      <c r="Z86" s="15">
        <v>18</v>
      </c>
      <c r="AA86" s="61">
        <v>96</v>
      </c>
      <c r="AB86" s="62">
        <v>6</v>
      </c>
      <c r="AC86" s="15">
        <v>0</v>
      </c>
      <c r="AD86" s="15">
        <v>0</v>
      </c>
      <c r="AE86" s="61"/>
      <c r="AF86" s="62">
        <v>50</v>
      </c>
    </row>
    <row r="87" spans="1:32" x14ac:dyDescent="0.25">
      <c r="A87" s="12"/>
      <c r="B87" s="8">
        <v>76</v>
      </c>
      <c r="C87" s="112" t="s">
        <v>384</v>
      </c>
      <c r="D87" s="28" t="s">
        <v>253</v>
      </c>
      <c r="E87" s="175">
        <f t="shared" si="10"/>
        <v>232.64</v>
      </c>
      <c r="F87" s="8">
        <v>449</v>
      </c>
      <c r="G87" s="8">
        <v>0</v>
      </c>
      <c r="H87" s="53">
        <v>257</v>
      </c>
      <c r="I87" s="54">
        <v>407</v>
      </c>
      <c r="J87" s="93">
        <v>131</v>
      </c>
      <c r="K87" s="53">
        <v>332</v>
      </c>
      <c r="L87" s="54">
        <v>155</v>
      </c>
      <c r="M87" s="8">
        <v>223</v>
      </c>
      <c r="N87" s="8">
        <v>0</v>
      </c>
      <c r="O87" s="53">
        <v>560</v>
      </c>
      <c r="P87" s="54">
        <v>172</v>
      </c>
      <c r="R87" s="8">
        <v>295</v>
      </c>
      <c r="S87" s="53">
        <v>208</v>
      </c>
      <c r="T87" s="54">
        <v>181</v>
      </c>
      <c r="U87" s="8">
        <v>484</v>
      </c>
      <c r="V87" s="8">
        <v>432</v>
      </c>
      <c r="W87" s="53">
        <v>189</v>
      </c>
      <c r="X87" s="54"/>
      <c r="Y87" s="8">
        <v>302</v>
      </c>
      <c r="Z87" s="8">
        <v>67</v>
      </c>
      <c r="AA87" s="53">
        <v>437</v>
      </c>
      <c r="AB87" s="54">
        <v>103</v>
      </c>
      <c r="AC87" s="8">
        <v>71</v>
      </c>
      <c r="AD87" s="8">
        <v>48</v>
      </c>
      <c r="AE87" s="53">
        <v>122</v>
      </c>
      <c r="AF87" s="54">
        <v>191</v>
      </c>
    </row>
    <row r="88" spans="1:32" ht="26.4" x14ac:dyDescent="0.25">
      <c r="A88" s="12"/>
      <c r="B88" s="8">
        <v>77</v>
      </c>
      <c r="C88" s="112" t="s">
        <v>386</v>
      </c>
      <c r="D88" s="28" t="s">
        <v>253</v>
      </c>
      <c r="E88" s="175">
        <f t="shared" si="10"/>
        <v>46.08</v>
      </c>
      <c r="F88" s="8">
        <v>54</v>
      </c>
      <c r="G88" s="8">
        <v>0</v>
      </c>
      <c r="H88" s="53">
        <v>104</v>
      </c>
      <c r="I88" s="54">
        <v>60</v>
      </c>
      <c r="J88" s="93">
        <v>27</v>
      </c>
      <c r="K88" s="53">
        <v>120</v>
      </c>
      <c r="L88" s="54">
        <v>31</v>
      </c>
      <c r="M88" s="8">
        <v>32</v>
      </c>
      <c r="N88" s="8">
        <v>0</v>
      </c>
      <c r="O88" s="53">
        <v>118</v>
      </c>
      <c r="P88" s="54">
        <v>41</v>
      </c>
      <c r="R88" s="8">
        <v>56</v>
      </c>
      <c r="S88" s="53">
        <v>58</v>
      </c>
      <c r="T88" s="54">
        <v>35</v>
      </c>
      <c r="U88" s="8">
        <v>25</v>
      </c>
      <c r="V88" s="8">
        <v>86</v>
      </c>
      <c r="W88" s="53">
        <v>77</v>
      </c>
      <c r="X88" s="54"/>
      <c r="Y88" s="8">
        <v>11</v>
      </c>
      <c r="Z88" s="8">
        <v>16</v>
      </c>
      <c r="AA88" s="53">
        <v>49</v>
      </c>
      <c r="AB88" s="54">
        <v>25</v>
      </c>
      <c r="AC88" s="8">
        <v>48</v>
      </c>
      <c r="AD88" s="8">
        <v>29</v>
      </c>
      <c r="AE88" s="53">
        <v>13</v>
      </c>
      <c r="AF88" s="54">
        <v>37</v>
      </c>
    </row>
    <row r="89" spans="1:32" ht="13.8" thickBot="1" x14ac:dyDescent="0.3">
      <c r="A89" s="12"/>
      <c r="B89" s="10" t="s">
        <v>268</v>
      </c>
      <c r="C89" s="115"/>
      <c r="D89" s="27"/>
      <c r="E89" s="172"/>
      <c r="F89" s="11"/>
      <c r="G89" s="11"/>
      <c r="H89" s="51"/>
      <c r="I89" s="52"/>
      <c r="J89" s="92"/>
      <c r="K89" s="51"/>
      <c r="L89" s="52"/>
      <c r="M89" s="11"/>
      <c r="N89" s="11"/>
      <c r="O89" s="51"/>
      <c r="P89" s="52"/>
      <c r="Q89" s="11"/>
      <c r="R89" s="11"/>
      <c r="S89" s="51"/>
      <c r="T89" s="52"/>
      <c r="U89" s="11"/>
      <c r="V89" s="11"/>
      <c r="W89" s="51"/>
      <c r="X89" s="52"/>
      <c r="Y89" s="11"/>
      <c r="Z89" s="11"/>
      <c r="AA89" s="51"/>
      <c r="AB89" s="52"/>
      <c r="AC89" s="11"/>
      <c r="AD89" s="11"/>
      <c r="AE89" s="51"/>
      <c r="AF89" s="52"/>
    </row>
    <row r="90" spans="1:32" ht="24.6" thickTop="1" x14ac:dyDescent="0.25">
      <c r="A90" s="12"/>
      <c r="B90" s="8">
        <v>78</v>
      </c>
      <c r="C90" s="112" t="s">
        <v>518</v>
      </c>
      <c r="D90" s="28" t="s">
        <v>254</v>
      </c>
      <c r="E90" s="175">
        <f t="shared" si="10"/>
        <v>676.24</v>
      </c>
      <c r="F90" s="8">
        <v>817</v>
      </c>
      <c r="G90" s="8">
        <v>677</v>
      </c>
      <c r="H90" s="53">
        <v>870</v>
      </c>
      <c r="I90" s="54">
        <v>1197</v>
      </c>
      <c r="J90" s="93">
        <v>785</v>
      </c>
      <c r="K90" s="53">
        <v>1295</v>
      </c>
      <c r="L90" s="54">
        <v>334</v>
      </c>
      <c r="M90" s="8">
        <v>657</v>
      </c>
      <c r="N90" s="8">
        <v>202</v>
      </c>
      <c r="O90" s="53">
        <v>898</v>
      </c>
      <c r="P90" s="54">
        <v>691</v>
      </c>
      <c r="R90" s="8">
        <v>703</v>
      </c>
      <c r="S90" s="53">
        <v>843</v>
      </c>
      <c r="T90" s="54">
        <v>464</v>
      </c>
      <c r="U90" s="8">
        <v>1026</v>
      </c>
      <c r="V90" s="8">
        <v>1402</v>
      </c>
      <c r="W90" s="53">
        <v>567</v>
      </c>
      <c r="X90" s="54"/>
      <c r="Y90" s="8">
        <v>253</v>
      </c>
      <c r="Z90" s="8">
        <v>479</v>
      </c>
      <c r="AA90" s="53">
        <v>951</v>
      </c>
      <c r="AB90" s="54">
        <v>358</v>
      </c>
      <c r="AC90" s="8">
        <v>483</v>
      </c>
      <c r="AD90" s="8">
        <v>210</v>
      </c>
      <c r="AE90" s="53">
        <v>401</v>
      </c>
      <c r="AF90" s="54">
        <v>343</v>
      </c>
    </row>
    <row r="91" spans="1:32" ht="26.4" x14ac:dyDescent="0.25">
      <c r="A91" s="12"/>
      <c r="B91" s="8">
        <v>79</v>
      </c>
      <c r="C91" s="112" t="s">
        <v>391</v>
      </c>
      <c r="D91" s="28" t="s">
        <v>255</v>
      </c>
      <c r="E91" s="175">
        <f t="shared" si="10"/>
        <v>264.48</v>
      </c>
      <c r="F91" s="8">
        <v>264</v>
      </c>
      <c r="G91" s="8">
        <v>288</v>
      </c>
      <c r="H91" s="53">
        <v>152</v>
      </c>
      <c r="I91" s="54">
        <v>464</v>
      </c>
      <c r="J91" s="93">
        <v>121</v>
      </c>
      <c r="K91" s="53">
        <v>667</v>
      </c>
      <c r="L91" s="54">
        <v>128</v>
      </c>
      <c r="M91" s="8">
        <v>121</v>
      </c>
      <c r="N91" s="8">
        <v>115</v>
      </c>
      <c r="O91" s="53">
        <v>527</v>
      </c>
      <c r="P91" s="54">
        <v>124</v>
      </c>
      <c r="R91" s="8">
        <v>131</v>
      </c>
      <c r="S91" s="53">
        <v>185</v>
      </c>
      <c r="T91" s="54">
        <v>331</v>
      </c>
      <c r="U91" s="8">
        <v>684</v>
      </c>
      <c r="V91" s="8">
        <v>754</v>
      </c>
      <c r="W91" s="53">
        <v>180</v>
      </c>
      <c r="X91" s="54"/>
      <c r="Y91" s="8">
        <v>72</v>
      </c>
      <c r="Z91" s="8">
        <v>181</v>
      </c>
      <c r="AA91" s="53">
        <v>626</v>
      </c>
      <c r="AB91" s="54">
        <v>180</v>
      </c>
      <c r="AC91" s="8">
        <v>115</v>
      </c>
      <c r="AD91" s="8">
        <v>58</v>
      </c>
      <c r="AE91" s="53">
        <v>97</v>
      </c>
      <c r="AF91" s="54">
        <v>47</v>
      </c>
    </row>
    <row r="92" spans="1:32" x14ac:dyDescent="0.25">
      <c r="A92" s="12"/>
      <c r="B92" s="13" t="s">
        <v>279</v>
      </c>
      <c r="C92" s="113" t="s">
        <v>280</v>
      </c>
      <c r="D92" s="29">
        <v>2011</v>
      </c>
      <c r="E92" s="174">
        <f>E91/E90</f>
        <v>0.39110375014787652</v>
      </c>
      <c r="F92" s="14">
        <f t="shared" ref="F92:AF92" si="11">F91/F90</f>
        <v>0.32313341493268055</v>
      </c>
      <c r="G92" s="14">
        <f t="shared" si="11"/>
        <v>0.42540620384047267</v>
      </c>
      <c r="H92" s="55">
        <f t="shared" si="11"/>
        <v>0.17471264367816092</v>
      </c>
      <c r="I92" s="56">
        <f t="shared" si="11"/>
        <v>0.38763575605680867</v>
      </c>
      <c r="J92" s="94">
        <f t="shared" si="11"/>
        <v>0.15414012738853503</v>
      </c>
      <c r="K92" s="55">
        <f t="shared" si="11"/>
        <v>0.51505791505791509</v>
      </c>
      <c r="L92" s="56">
        <f t="shared" si="11"/>
        <v>0.38323353293413176</v>
      </c>
      <c r="M92" s="14">
        <f t="shared" si="11"/>
        <v>0.18417047184170471</v>
      </c>
      <c r="N92" s="14">
        <f t="shared" si="11"/>
        <v>0.56930693069306926</v>
      </c>
      <c r="O92" s="55">
        <f t="shared" si="11"/>
        <v>0.5868596881959911</v>
      </c>
      <c r="P92" s="56">
        <f t="shared" si="11"/>
        <v>0.17945007235890015</v>
      </c>
      <c r="Q92" s="14"/>
      <c r="R92" s="14">
        <f t="shared" si="11"/>
        <v>0.18634423897581792</v>
      </c>
      <c r="S92" s="55">
        <f t="shared" si="11"/>
        <v>0.21945432977461446</v>
      </c>
      <c r="T92" s="56">
        <f t="shared" si="11"/>
        <v>0.71336206896551724</v>
      </c>
      <c r="U92" s="14">
        <f t="shared" si="11"/>
        <v>0.66666666666666663</v>
      </c>
      <c r="V92" s="14">
        <f t="shared" si="11"/>
        <v>0.53780313837375182</v>
      </c>
      <c r="W92" s="55">
        <f t="shared" si="11"/>
        <v>0.31746031746031744</v>
      </c>
      <c r="X92" s="56"/>
      <c r="Y92" s="14">
        <f t="shared" si="11"/>
        <v>0.28458498023715417</v>
      </c>
      <c r="Z92" s="14">
        <f t="shared" si="11"/>
        <v>0.37787056367432148</v>
      </c>
      <c r="AA92" s="55">
        <f t="shared" si="11"/>
        <v>0.65825446898002105</v>
      </c>
      <c r="AB92" s="56">
        <f t="shared" si="11"/>
        <v>0.5027932960893855</v>
      </c>
      <c r="AC92" s="14">
        <f t="shared" si="11"/>
        <v>0.23809523809523808</v>
      </c>
      <c r="AD92" s="14">
        <f t="shared" si="11"/>
        <v>0.27619047619047621</v>
      </c>
      <c r="AE92" s="55">
        <f t="shared" si="11"/>
        <v>0.24189526184538654</v>
      </c>
      <c r="AF92" s="56">
        <f t="shared" si="11"/>
        <v>0.13702623906705538</v>
      </c>
    </row>
    <row r="93" spans="1:32" ht="39.6" x14ac:dyDescent="0.25">
      <c r="A93" s="12"/>
      <c r="B93" s="8">
        <v>80</v>
      </c>
      <c r="C93" s="112" t="s">
        <v>393</v>
      </c>
      <c r="D93" s="28" t="s">
        <v>256</v>
      </c>
      <c r="E93" s="175">
        <f t="shared" si="10"/>
        <v>93.958333333333329</v>
      </c>
      <c r="F93" s="8">
        <v>131</v>
      </c>
      <c r="G93" s="8">
        <v>71</v>
      </c>
      <c r="H93" s="53">
        <v>135</v>
      </c>
      <c r="I93" s="54">
        <v>234</v>
      </c>
      <c r="J93" s="93">
        <v>82</v>
      </c>
      <c r="K93" s="53">
        <v>131</v>
      </c>
      <c r="L93" s="54">
        <v>51</v>
      </c>
      <c r="M93" s="8">
        <v>105</v>
      </c>
      <c r="N93" s="8">
        <v>14</v>
      </c>
      <c r="O93" s="53">
        <v>109</v>
      </c>
      <c r="P93" s="54">
        <v>109</v>
      </c>
      <c r="R93" s="8">
        <v>104</v>
      </c>
      <c r="S93" s="53">
        <v>107</v>
      </c>
      <c r="T93" s="54"/>
      <c r="U93" s="8">
        <v>108</v>
      </c>
      <c r="V93" s="8">
        <v>226</v>
      </c>
      <c r="W93" s="53">
        <v>107</v>
      </c>
      <c r="X93" s="54"/>
      <c r="Y93" s="8">
        <v>27</v>
      </c>
      <c r="Z93" s="8">
        <v>73</v>
      </c>
      <c r="AA93" s="53">
        <v>67</v>
      </c>
      <c r="AB93" s="54">
        <v>37</v>
      </c>
      <c r="AC93" s="8">
        <v>73</v>
      </c>
      <c r="AD93" s="8">
        <v>21</v>
      </c>
      <c r="AE93" s="53">
        <v>56</v>
      </c>
      <c r="AF93" s="54">
        <v>77</v>
      </c>
    </row>
    <row r="94" spans="1:32" ht="39.6" x14ac:dyDescent="0.25">
      <c r="A94" s="12"/>
      <c r="B94" s="8">
        <v>81</v>
      </c>
      <c r="C94" s="112" t="s">
        <v>395</v>
      </c>
      <c r="D94" s="28" t="s">
        <v>257</v>
      </c>
      <c r="E94" s="175">
        <f t="shared" si="10"/>
        <v>22.08</v>
      </c>
      <c r="F94" s="8">
        <v>19</v>
      </c>
      <c r="G94" s="8">
        <v>26</v>
      </c>
      <c r="H94" s="53">
        <v>35</v>
      </c>
      <c r="I94" s="54">
        <v>34</v>
      </c>
      <c r="J94" s="93">
        <v>25</v>
      </c>
      <c r="K94" s="53">
        <v>20</v>
      </c>
      <c r="L94" s="54">
        <v>10</v>
      </c>
      <c r="M94" s="8">
        <v>46</v>
      </c>
      <c r="N94" s="8">
        <v>4</v>
      </c>
      <c r="O94" s="53">
        <v>18</v>
      </c>
      <c r="P94" s="54">
        <v>29</v>
      </c>
      <c r="R94" s="8">
        <v>29</v>
      </c>
      <c r="S94" s="53">
        <v>54</v>
      </c>
      <c r="T94" s="54">
        <v>37</v>
      </c>
      <c r="U94" s="8">
        <v>10</v>
      </c>
      <c r="V94" s="8">
        <v>25</v>
      </c>
      <c r="W94" s="53">
        <v>26</v>
      </c>
      <c r="X94" s="54"/>
      <c r="Y94" s="8">
        <v>10</v>
      </c>
      <c r="Z94" s="8">
        <v>10</v>
      </c>
      <c r="AA94" s="53">
        <v>8</v>
      </c>
      <c r="AB94" s="54">
        <v>10</v>
      </c>
      <c r="AC94" s="8">
        <v>29</v>
      </c>
      <c r="AD94" s="8">
        <v>6</v>
      </c>
      <c r="AE94" s="53">
        <v>15</v>
      </c>
      <c r="AF94" s="54">
        <v>17</v>
      </c>
    </row>
    <row r="95" spans="1:32" x14ac:dyDescent="0.25">
      <c r="A95" s="12"/>
      <c r="B95" s="13" t="s">
        <v>278</v>
      </c>
      <c r="C95" s="113" t="s">
        <v>281</v>
      </c>
      <c r="D95" s="29">
        <v>2013</v>
      </c>
      <c r="E95" s="174">
        <f>(SUM(E93:E94,E91)/E90)</f>
        <v>0.56269716865807007</v>
      </c>
      <c r="F95" s="14">
        <f t="shared" ref="F95:AF95" si="12">(SUM(F93:F94,F91)/F90)</f>
        <v>0.50673194614443084</v>
      </c>
      <c r="G95" s="14">
        <f t="shared" si="12"/>
        <v>0.56868537666174301</v>
      </c>
      <c r="H95" s="55">
        <f t="shared" si="12"/>
        <v>0.37011494252873561</v>
      </c>
      <c r="I95" s="56">
        <f t="shared" si="12"/>
        <v>0.61152882205513781</v>
      </c>
      <c r="J95" s="94">
        <f t="shared" si="12"/>
        <v>0.29044585987261146</v>
      </c>
      <c r="K95" s="55">
        <f t="shared" si="12"/>
        <v>0.63166023166023166</v>
      </c>
      <c r="L95" s="56">
        <f t="shared" si="12"/>
        <v>0.56586826347305386</v>
      </c>
      <c r="M95" s="14">
        <f t="shared" si="12"/>
        <v>0.41400304414003042</v>
      </c>
      <c r="N95" s="14">
        <f t="shared" si="12"/>
        <v>0.65841584158415845</v>
      </c>
      <c r="O95" s="55">
        <f t="shared" si="12"/>
        <v>0.72828507795100228</v>
      </c>
      <c r="P95" s="56">
        <f t="shared" si="12"/>
        <v>0.37916063675832129</v>
      </c>
      <c r="Q95" s="14"/>
      <c r="R95" s="14">
        <f t="shared" si="12"/>
        <v>0.37553342816500712</v>
      </c>
      <c r="S95" s="55">
        <f t="shared" si="12"/>
        <v>0.41043890865954924</v>
      </c>
      <c r="T95" s="56">
        <f t="shared" si="12"/>
        <v>0.7931034482758621</v>
      </c>
      <c r="U95" s="14">
        <f t="shared" si="12"/>
        <v>0.78167641325536064</v>
      </c>
      <c r="V95" s="14">
        <f t="shared" si="12"/>
        <v>0.7168330955777461</v>
      </c>
      <c r="W95" s="55">
        <f t="shared" si="12"/>
        <v>0.55202821869488539</v>
      </c>
      <c r="X95" s="56"/>
      <c r="Y95" s="14">
        <f t="shared" si="12"/>
        <v>0.43083003952569171</v>
      </c>
      <c r="Z95" s="14">
        <f t="shared" si="12"/>
        <v>0.55114822546972864</v>
      </c>
      <c r="AA95" s="55">
        <f t="shared" si="12"/>
        <v>0.73711882229232384</v>
      </c>
      <c r="AB95" s="56">
        <f t="shared" si="12"/>
        <v>0.63407821229050276</v>
      </c>
      <c r="AC95" s="14">
        <f t="shared" si="12"/>
        <v>0.44927536231884058</v>
      </c>
      <c r="AD95" s="14">
        <f t="shared" si="12"/>
        <v>0.40476190476190477</v>
      </c>
      <c r="AE95" s="55">
        <f t="shared" si="12"/>
        <v>0.41895261845386533</v>
      </c>
      <c r="AF95" s="56">
        <f t="shared" si="12"/>
        <v>0.41107871720116618</v>
      </c>
    </row>
    <row r="96" spans="1:32" ht="36" customHeight="1" x14ac:dyDescent="0.25">
      <c r="A96" s="12"/>
      <c r="B96" s="8">
        <v>82</v>
      </c>
      <c r="C96" s="112" t="s">
        <v>397</v>
      </c>
      <c r="D96" s="28" t="s">
        <v>258</v>
      </c>
      <c r="E96" s="178">
        <f t="shared" ref="E96" si="13">AVERAGE(F96:AF96)</f>
        <v>0.76165384615384624</v>
      </c>
      <c r="F96" s="21">
        <v>0.78</v>
      </c>
      <c r="G96" s="21">
        <v>0.74</v>
      </c>
      <c r="H96" s="71">
        <v>0.65</v>
      </c>
      <c r="I96" s="72">
        <v>0.85</v>
      </c>
      <c r="J96" s="102">
        <v>0.56999999999999995</v>
      </c>
      <c r="K96" s="71">
        <v>0.76</v>
      </c>
      <c r="L96" s="72">
        <v>0.79</v>
      </c>
      <c r="M96" s="21">
        <v>0.68</v>
      </c>
      <c r="N96" s="21">
        <v>0.81</v>
      </c>
      <c r="O96" s="71">
        <v>0.88</v>
      </c>
      <c r="P96" s="72">
        <v>0.68</v>
      </c>
      <c r="Q96" s="21"/>
      <c r="R96" s="21">
        <v>0.68</v>
      </c>
      <c r="S96" s="71">
        <v>0.64700000000000002</v>
      </c>
      <c r="T96" s="72">
        <v>0.9</v>
      </c>
      <c r="U96" s="21">
        <v>0.9</v>
      </c>
      <c r="V96" s="21">
        <v>0.87</v>
      </c>
      <c r="W96" s="71">
        <v>0.8</v>
      </c>
      <c r="X96" s="72">
        <v>0.79</v>
      </c>
      <c r="Y96" s="21">
        <v>0.74299999999999999</v>
      </c>
      <c r="Z96" s="21">
        <v>0.71</v>
      </c>
      <c r="AA96" s="71">
        <v>0.8</v>
      </c>
      <c r="AB96" s="72">
        <v>0.87</v>
      </c>
      <c r="AC96" s="21">
        <v>0.74</v>
      </c>
      <c r="AD96" s="21">
        <v>0.78300000000000003</v>
      </c>
      <c r="AE96" s="71">
        <v>0.72</v>
      </c>
      <c r="AF96" s="72">
        <v>0.66</v>
      </c>
    </row>
    <row r="97" spans="1:32" ht="13.8" thickBot="1" x14ac:dyDescent="0.3">
      <c r="A97" s="12"/>
      <c r="B97" s="10" t="s">
        <v>269</v>
      </c>
      <c r="C97" s="115"/>
      <c r="D97" s="27"/>
      <c r="E97" s="172"/>
      <c r="F97" s="11"/>
      <c r="G97" s="11"/>
      <c r="H97" s="51"/>
      <c r="I97" s="52"/>
      <c r="J97" s="92"/>
      <c r="K97" s="51"/>
      <c r="L97" s="52"/>
      <c r="M97" s="11"/>
      <c r="N97" s="11"/>
      <c r="O97" s="51"/>
      <c r="P97" s="52"/>
      <c r="Q97" s="11"/>
      <c r="R97" s="11"/>
      <c r="S97" s="51"/>
      <c r="T97" s="52"/>
      <c r="U97" s="11"/>
      <c r="V97" s="11"/>
      <c r="W97" s="51"/>
      <c r="X97" s="52"/>
      <c r="Y97" s="11"/>
      <c r="Z97" s="11"/>
      <c r="AA97" s="51"/>
      <c r="AB97" s="52"/>
      <c r="AC97" s="11"/>
      <c r="AD97" s="11"/>
      <c r="AE97" s="51"/>
      <c r="AF97" s="52"/>
    </row>
    <row r="98" spans="1:32" ht="13.8" thickTop="1" x14ac:dyDescent="0.25">
      <c r="A98" s="12"/>
      <c r="B98" s="8">
        <v>83</v>
      </c>
      <c r="C98" s="112" t="s">
        <v>399</v>
      </c>
      <c r="D98" s="28" t="s">
        <v>153</v>
      </c>
      <c r="E98" s="184">
        <f t="shared" si="10"/>
        <v>84579.68</v>
      </c>
      <c r="F98" s="23">
        <v>95711</v>
      </c>
      <c r="G98" s="23">
        <v>74292</v>
      </c>
      <c r="H98" s="73">
        <v>85009</v>
      </c>
      <c r="I98" s="74">
        <v>77599</v>
      </c>
      <c r="J98" s="103">
        <v>66464</v>
      </c>
      <c r="K98" s="73">
        <v>95263</v>
      </c>
      <c r="L98" s="74"/>
      <c r="M98" s="23">
        <v>83140</v>
      </c>
      <c r="N98" s="23">
        <v>87008</v>
      </c>
      <c r="O98" s="73">
        <v>118122</v>
      </c>
      <c r="P98" s="74">
        <v>71100</v>
      </c>
      <c r="Q98" s="23"/>
      <c r="R98" s="23">
        <v>80804</v>
      </c>
      <c r="S98" s="73">
        <v>79395</v>
      </c>
      <c r="T98" s="74">
        <v>88200</v>
      </c>
      <c r="U98" s="23">
        <v>88473</v>
      </c>
      <c r="V98" s="23">
        <v>72127</v>
      </c>
      <c r="W98" s="73">
        <v>83306</v>
      </c>
      <c r="X98" s="74">
        <v>147865</v>
      </c>
      <c r="Y98" s="23">
        <v>107900</v>
      </c>
      <c r="Z98" s="23">
        <v>70900</v>
      </c>
      <c r="AA98" s="73">
        <v>83772</v>
      </c>
      <c r="AB98" s="74">
        <v>77726</v>
      </c>
      <c r="AC98" s="23">
        <v>75466</v>
      </c>
      <c r="AD98" s="23">
        <v>60509</v>
      </c>
      <c r="AE98" s="73">
        <v>76636</v>
      </c>
      <c r="AF98" s="74">
        <v>67705</v>
      </c>
    </row>
    <row r="99" spans="1:32" x14ac:dyDescent="0.25">
      <c r="A99" s="12"/>
      <c r="B99" s="8">
        <v>84</v>
      </c>
      <c r="C99" s="112" t="s">
        <v>401</v>
      </c>
      <c r="D99" s="28" t="s">
        <v>153</v>
      </c>
      <c r="E99" s="184">
        <f t="shared" si="10"/>
        <v>68573.960000000006</v>
      </c>
      <c r="F99" s="23">
        <v>77119</v>
      </c>
      <c r="G99" s="23">
        <v>66992</v>
      </c>
      <c r="H99" s="73">
        <v>64763</v>
      </c>
      <c r="I99" s="74">
        <v>66571</v>
      </c>
      <c r="J99" s="103">
        <v>59456</v>
      </c>
      <c r="K99" s="73">
        <v>77353</v>
      </c>
      <c r="L99" s="74"/>
      <c r="M99" s="23">
        <v>69787</v>
      </c>
      <c r="N99" s="23">
        <v>69538</v>
      </c>
      <c r="O99" s="73">
        <v>92935</v>
      </c>
      <c r="P99" s="74">
        <v>61400</v>
      </c>
      <c r="Q99" s="23"/>
      <c r="R99" s="23">
        <v>65386</v>
      </c>
      <c r="S99" s="73">
        <v>63905</v>
      </c>
      <c r="T99" s="74">
        <v>65800</v>
      </c>
      <c r="U99" s="23">
        <v>70660</v>
      </c>
      <c r="V99" s="23">
        <v>59453</v>
      </c>
      <c r="W99" s="73">
        <v>67849</v>
      </c>
      <c r="X99" s="74">
        <v>115610</v>
      </c>
      <c r="Y99" s="23">
        <v>66800</v>
      </c>
      <c r="Z99" s="23">
        <v>57500</v>
      </c>
      <c r="AA99" s="73">
        <v>67131</v>
      </c>
      <c r="AB99" s="74">
        <v>63095</v>
      </c>
      <c r="AC99" s="23">
        <v>64370</v>
      </c>
      <c r="AD99" s="23">
        <v>58348</v>
      </c>
      <c r="AE99" s="73">
        <v>65945</v>
      </c>
      <c r="AF99" s="74">
        <v>56583</v>
      </c>
    </row>
    <row r="100" spans="1:32" x14ac:dyDescent="0.25">
      <c r="A100" s="12"/>
      <c r="B100" s="13">
        <v>85</v>
      </c>
      <c r="C100" s="113" t="s">
        <v>402</v>
      </c>
      <c r="D100" s="29" t="s">
        <v>153</v>
      </c>
      <c r="E100" s="185">
        <f t="shared" si="10"/>
        <v>58233.08</v>
      </c>
      <c r="F100" s="41">
        <v>62392</v>
      </c>
      <c r="G100" s="41">
        <v>60609</v>
      </c>
      <c r="H100" s="75">
        <v>58454</v>
      </c>
      <c r="I100" s="76">
        <v>55261</v>
      </c>
      <c r="J100" s="104">
        <v>50911</v>
      </c>
      <c r="K100" s="75">
        <v>63997</v>
      </c>
      <c r="L100" s="76"/>
      <c r="M100" s="41">
        <v>59046</v>
      </c>
      <c r="N100" s="41">
        <v>57360</v>
      </c>
      <c r="O100" s="75">
        <v>75803</v>
      </c>
      <c r="P100" s="76">
        <v>54400</v>
      </c>
      <c r="Q100" s="41"/>
      <c r="R100" s="41">
        <v>55321</v>
      </c>
      <c r="S100" s="75">
        <v>52265</v>
      </c>
      <c r="T100" s="76">
        <v>56300</v>
      </c>
      <c r="U100" s="41">
        <v>56711</v>
      </c>
      <c r="V100" s="41">
        <v>50593</v>
      </c>
      <c r="W100" s="75">
        <v>61634</v>
      </c>
      <c r="X100" s="76">
        <v>87477</v>
      </c>
      <c r="Y100" s="41">
        <v>59300</v>
      </c>
      <c r="Z100" s="41">
        <v>50800</v>
      </c>
      <c r="AA100" s="75">
        <v>63226</v>
      </c>
      <c r="AB100" s="76">
        <v>53461</v>
      </c>
      <c r="AC100" s="41">
        <v>53887</v>
      </c>
      <c r="AD100" s="41">
        <v>45076</v>
      </c>
      <c r="AE100" s="75">
        <v>56743</v>
      </c>
      <c r="AF100" s="76">
        <v>54800</v>
      </c>
    </row>
    <row r="101" spans="1:32" x14ac:dyDescent="0.25">
      <c r="A101" s="12"/>
      <c r="B101" s="8">
        <v>86</v>
      </c>
      <c r="C101" s="112" t="s">
        <v>403</v>
      </c>
      <c r="D101" s="28" t="s">
        <v>153</v>
      </c>
      <c r="E101" s="184">
        <f t="shared" si="10"/>
        <v>49159.210526315786</v>
      </c>
      <c r="F101" s="23">
        <v>53806</v>
      </c>
      <c r="G101" s="23"/>
      <c r="H101" s="73">
        <v>49229</v>
      </c>
      <c r="I101" s="74">
        <v>41500</v>
      </c>
      <c r="J101" s="103">
        <v>43484</v>
      </c>
      <c r="K101" s="73">
        <v>56463</v>
      </c>
      <c r="L101" s="74"/>
      <c r="M101" s="23">
        <v>41314</v>
      </c>
      <c r="N101" s="23">
        <v>44412</v>
      </c>
      <c r="O101" s="73">
        <v>82267</v>
      </c>
      <c r="P101" s="74"/>
      <c r="Q101" s="23"/>
      <c r="R101" s="23">
        <v>48860</v>
      </c>
      <c r="S101" s="73"/>
      <c r="T101" s="74"/>
      <c r="U101" s="23">
        <v>51757</v>
      </c>
      <c r="V101" s="23">
        <v>42616</v>
      </c>
      <c r="W101" s="73">
        <v>56000</v>
      </c>
      <c r="X101" s="74"/>
      <c r="Y101" s="23">
        <v>48600</v>
      </c>
      <c r="Z101" s="23">
        <v>48300</v>
      </c>
      <c r="AA101" s="73">
        <v>50113</v>
      </c>
      <c r="AB101" s="74">
        <v>38382</v>
      </c>
      <c r="AC101" s="23"/>
      <c r="AD101" s="23">
        <v>40860</v>
      </c>
      <c r="AE101" s="73">
        <v>50362</v>
      </c>
      <c r="AF101" s="74">
        <v>45700</v>
      </c>
    </row>
    <row r="102" spans="1:32" ht="13.8" thickBot="1" x14ac:dyDescent="0.3">
      <c r="A102" s="12"/>
      <c r="B102" s="39">
        <v>87</v>
      </c>
      <c r="C102" s="121" t="s">
        <v>404</v>
      </c>
      <c r="D102" s="126" t="s">
        <v>153</v>
      </c>
      <c r="E102" s="186">
        <f t="shared" si="10"/>
        <v>68538.12</v>
      </c>
      <c r="F102" s="40">
        <v>80907</v>
      </c>
      <c r="G102" s="40">
        <v>69115</v>
      </c>
      <c r="H102" s="77">
        <v>66729</v>
      </c>
      <c r="I102" s="78">
        <v>63705</v>
      </c>
      <c r="J102" s="105">
        <v>56975</v>
      </c>
      <c r="K102" s="77">
        <v>80519</v>
      </c>
      <c r="L102" s="78"/>
      <c r="M102" s="40">
        <v>64484</v>
      </c>
      <c r="N102" s="40">
        <v>73883</v>
      </c>
      <c r="O102" s="77">
        <v>95206</v>
      </c>
      <c r="P102" s="78">
        <v>59000</v>
      </c>
      <c r="Q102" s="40"/>
      <c r="R102" s="40">
        <v>63005</v>
      </c>
      <c r="S102" s="77">
        <v>59868</v>
      </c>
      <c r="T102" s="78">
        <v>64600</v>
      </c>
      <c r="U102" s="40">
        <v>71091</v>
      </c>
      <c r="V102" s="40">
        <v>63538</v>
      </c>
      <c r="W102" s="77">
        <v>66680</v>
      </c>
      <c r="X102" s="78">
        <v>120699</v>
      </c>
      <c r="Y102" s="40">
        <v>68100</v>
      </c>
      <c r="Z102" s="40">
        <v>59300</v>
      </c>
      <c r="AA102" s="77">
        <v>70861</v>
      </c>
      <c r="AB102" s="78">
        <v>61469</v>
      </c>
      <c r="AC102" s="40">
        <v>63716</v>
      </c>
      <c r="AD102" s="40">
        <v>50966</v>
      </c>
      <c r="AE102" s="77">
        <v>61960</v>
      </c>
      <c r="AF102" s="78">
        <v>57077</v>
      </c>
    </row>
    <row r="103" spans="1:32" x14ac:dyDescent="0.25">
      <c r="A103" s="12"/>
      <c r="B103" s="8">
        <v>88</v>
      </c>
      <c r="C103" s="112" t="s">
        <v>405</v>
      </c>
      <c r="D103" s="28" t="s">
        <v>153</v>
      </c>
      <c r="E103" s="184">
        <f t="shared" si="10"/>
        <v>108924.34500000002</v>
      </c>
      <c r="F103" s="23">
        <v>144538</v>
      </c>
      <c r="G103" s="23">
        <v>97361</v>
      </c>
      <c r="H103" s="73">
        <v>108972</v>
      </c>
      <c r="I103" s="74">
        <v>98888</v>
      </c>
      <c r="J103" s="103">
        <v>81353</v>
      </c>
      <c r="K103" s="73">
        <v>129581</v>
      </c>
      <c r="L103" s="74"/>
      <c r="M103" s="23">
        <v>98100</v>
      </c>
      <c r="N103" s="23">
        <v>111855</v>
      </c>
      <c r="O103" s="73">
        <v>171690</v>
      </c>
      <c r="P103" s="74">
        <v>89400</v>
      </c>
      <c r="Q103" s="23"/>
      <c r="R103" s="23">
        <v>113126</v>
      </c>
      <c r="S103" s="73">
        <v>110216</v>
      </c>
      <c r="T103" s="74">
        <v>112200</v>
      </c>
      <c r="U103" s="23">
        <v>117716</v>
      </c>
      <c r="V103" s="23">
        <v>97047</v>
      </c>
      <c r="W103" s="73">
        <v>107355.28</v>
      </c>
      <c r="X103" s="74"/>
      <c r="Y103" s="23">
        <v>140700</v>
      </c>
      <c r="Z103" s="23">
        <v>98800</v>
      </c>
      <c r="AA103" s="73">
        <v>109487</v>
      </c>
      <c r="AB103" s="74">
        <v>114885</v>
      </c>
      <c r="AC103" s="23">
        <v>90975</v>
      </c>
      <c r="AD103" s="23">
        <v>74486</v>
      </c>
      <c r="AE103" s="73">
        <v>103903</v>
      </c>
      <c r="AF103" s="74">
        <v>91550</v>
      </c>
    </row>
    <row r="104" spans="1:32" ht="13.2" customHeight="1" x14ac:dyDescent="0.25">
      <c r="A104" s="12"/>
      <c r="B104" s="8">
        <v>89</v>
      </c>
      <c r="C104" s="112" t="s">
        <v>406</v>
      </c>
      <c r="D104" s="28" t="s">
        <v>153</v>
      </c>
      <c r="E104" s="184">
        <f t="shared" si="10"/>
        <v>89079.428333333344</v>
      </c>
      <c r="F104" s="23">
        <v>115682</v>
      </c>
      <c r="G104" s="23">
        <v>87508</v>
      </c>
      <c r="H104" s="73">
        <v>83019</v>
      </c>
      <c r="I104" s="74">
        <v>86468</v>
      </c>
      <c r="J104" s="103">
        <v>73420</v>
      </c>
      <c r="K104" s="73">
        <v>108892</v>
      </c>
      <c r="L104" s="74"/>
      <c r="M104" s="23">
        <v>83821</v>
      </c>
      <c r="N104" s="23">
        <v>91247</v>
      </c>
      <c r="O104" s="73">
        <v>135081</v>
      </c>
      <c r="P104" s="74">
        <v>76300</v>
      </c>
      <c r="Q104" s="23"/>
      <c r="R104" s="23">
        <v>91540</v>
      </c>
      <c r="S104" s="73">
        <v>91248</v>
      </c>
      <c r="T104" s="74">
        <v>83900</v>
      </c>
      <c r="U104" s="23">
        <v>94858</v>
      </c>
      <c r="V104" s="23">
        <v>78050</v>
      </c>
      <c r="W104" s="73">
        <v>88465.279999999999</v>
      </c>
      <c r="X104" s="74"/>
      <c r="Y104" s="23">
        <v>93400</v>
      </c>
      <c r="Z104" s="23">
        <v>81600</v>
      </c>
      <c r="AA104" s="73">
        <v>87843</v>
      </c>
      <c r="AB104" s="74">
        <v>97192</v>
      </c>
      <c r="AC104" s="23">
        <v>76720</v>
      </c>
      <c r="AD104" s="23">
        <v>62811</v>
      </c>
      <c r="AE104" s="73">
        <v>90153</v>
      </c>
      <c r="AF104" s="74">
        <v>78688</v>
      </c>
    </row>
    <row r="105" spans="1:32" ht="13.2" customHeight="1" x14ac:dyDescent="0.25">
      <c r="A105" s="12"/>
      <c r="B105" s="13">
        <v>90</v>
      </c>
      <c r="C105" s="113" t="s">
        <v>407</v>
      </c>
      <c r="D105" s="29" t="s">
        <v>153</v>
      </c>
      <c r="E105" s="185">
        <f t="shared" si="10"/>
        <v>77668.932499999995</v>
      </c>
      <c r="F105" s="41">
        <v>104903</v>
      </c>
      <c r="G105" s="41">
        <v>80078</v>
      </c>
      <c r="H105" s="75">
        <v>74932</v>
      </c>
      <c r="I105" s="76">
        <v>71799</v>
      </c>
      <c r="J105" s="104">
        <v>63750</v>
      </c>
      <c r="K105" s="75">
        <v>91631</v>
      </c>
      <c r="L105" s="76"/>
      <c r="M105" s="41">
        <v>71898</v>
      </c>
      <c r="N105" s="41">
        <v>75067</v>
      </c>
      <c r="O105" s="75">
        <v>110179</v>
      </c>
      <c r="P105" s="76">
        <v>66800</v>
      </c>
      <c r="Q105" s="41"/>
      <c r="R105" s="41">
        <v>77449</v>
      </c>
      <c r="S105" s="75">
        <v>75044</v>
      </c>
      <c r="T105" s="76">
        <v>73300</v>
      </c>
      <c r="U105" s="41">
        <v>77065</v>
      </c>
      <c r="V105" s="41">
        <v>67002</v>
      </c>
      <c r="W105" s="75">
        <v>80995.38</v>
      </c>
      <c r="X105" s="76"/>
      <c r="Y105" s="41">
        <v>84700</v>
      </c>
      <c r="Z105" s="41">
        <v>73100</v>
      </c>
      <c r="AA105" s="75">
        <v>81741</v>
      </c>
      <c r="AB105" s="76">
        <v>85478</v>
      </c>
      <c r="AC105" s="41">
        <v>64677</v>
      </c>
      <c r="AD105" s="41">
        <v>57025</v>
      </c>
      <c r="AE105" s="75">
        <v>78815</v>
      </c>
      <c r="AF105" s="76">
        <v>76626</v>
      </c>
    </row>
    <row r="106" spans="1:32" x14ac:dyDescent="0.25">
      <c r="A106" s="12"/>
      <c r="B106" s="8">
        <v>91</v>
      </c>
      <c r="C106" s="112" t="s">
        <v>408</v>
      </c>
      <c r="D106" s="28" t="s">
        <v>153</v>
      </c>
      <c r="E106" s="184">
        <f t="shared" si="10"/>
        <v>68138.631578947374</v>
      </c>
      <c r="F106" s="23">
        <v>76081</v>
      </c>
      <c r="G106" s="23"/>
      <c r="H106" s="73">
        <v>63107</v>
      </c>
      <c r="I106" s="74">
        <v>52013</v>
      </c>
      <c r="J106" s="103">
        <v>58422</v>
      </c>
      <c r="K106" s="73">
        <v>74454</v>
      </c>
      <c r="L106" s="74"/>
      <c r="M106" s="23">
        <v>52264</v>
      </c>
      <c r="N106" s="23">
        <v>65374</v>
      </c>
      <c r="O106" s="73">
        <v>119575</v>
      </c>
      <c r="P106" s="74"/>
      <c r="Q106" s="23"/>
      <c r="R106" s="23">
        <v>68404</v>
      </c>
      <c r="S106" s="73"/>
      <c r="T106" s="74"/>
      <c r="U106" s="23">
        <v>69418</v>
      </c>
      <c r="V106" s="23">
        <v>58324</v>
      </c>
      <c r="W106" s="73">
        <v>73786</v>
      </c>
      <c r="X106" s="74"/>
      <c r="Y106" s="23">
        <v>72300</v>
      </c>
      <c r="Z106" s="23">
        <v>74100</v>
      </c>
      <c r="AA106" s="73">
        <v>64149</v>
      </c>
      <c r="AB106" s="74">
        <v>67212</v>
      </c>
      <c r="AC106" s="23"/>
      <c r="AD106" s="23">
        <v>52257</v>
      </c>
      <c r="AE106" s="73">
        <v>67246</v>
      </c>
      <c r="AF106" s="74">
        <v>66148</v>
      </c>
    </row>
    <row r="107" spans="1:32" x14ac:dyDescent="0.25">
      <c r="A107" s="12"/>
      <c r="B107" s="8">
        <v>92</v>
      </c>
      <c r="C107" s="112" t="s">
        <v>409</v>
      </c>
      <c r="D107" s="28" t="s">
        <v>153</v>
      </c>
      <c r="E107" s="184">
        <f t="shared" si="10"/>
        <v>89313.570437500006</v>
      </c>
      <c r="F107" s="23">
        <v>121969</v>
      </c>
      <c r="G107" s="23">
        <v>90673</v>
      </c>
      <c r="H107" s="73">
        <v>85540</v>
      </c>
      <c r="I107" s="74">
        <v>82147</v>
      </c>
      <c r="J107" s="103">
        <v>71129</v>
      </c>
      <c r="K107" s="73">
        <v>111689</v>
      </c>
      <c r="L107" s="74"/>
      <c r="M107" s="23">
        <v>78027</v>
      </c>
      <c r="N107" s="23">
        <v>96011</v>
      </c>
      <c r="O107" s="73">
        <v>138382</v>
      </c>
      <c r="P107" s="74">
        <v>73100</v>
      </c>
      <c r="Q107" s="23"/>
      <c r="R107" s="23">
        <v>88207</v>
      </c>
      <c r="S107" s="73">
        <v>85205</v>
      </c>
      <c r="T107" s="74">
        <v>82100</v>
      </c>
      <c r="U107" s="23">
        <v>95384</v>
      </c>
      <c r="V107" s="23">
        <v>85102</v>
      </c>
      <c r="W107" s="73">
        <v>88188.690499999997</v>
      </c>
      <c r="X107" s="74"/>
      <c r="Y107" s="23">
        <v>94900</v>
      </c>
      <c r="Z107" s="23">
        <v>84100</v>
      </c>
      <c r="AA107" s="73">
        <v>92376</v>
      </c>
      <c r="AB107" s="74">
        <v>95201</v>
      </c>
      <c r="AC107" s="23">
        <v>76431</v>
      </c>
      <c r="AD107" s="23">
        <v>63634</v>
      </c>
      <c r="AE107" s="73">
        <v>84754</v>
      </c>
      <c r="AF107" s="74">
        <v>79276</v>
      </c>
    </row>
    <row r="108" spans="1:32" ht="13.8" thickBot="1" x14ac:dyDescent="0.3">
      <c r="A108" s="12"/>
      <c r="B108" s="10" t="s">
        <v>270</v>
      </c>
      <c r="C108" s="115"/>
      <c r="D108" s="27"/>
      <c r="E108" s="172"/>
      <c r="F108" s="11"/>
      <c r="G108" s="11"/>
      <c r="H108" s="51"/>
      <c r="I108" s="52"/>
      <c r="J108" s="92"/>
      <c r="K108" s="51"/>
      <c r="L108" s="52"/>
      <c r="M108" s="11"/>
      <c r="N108" s="11"/>
      <c r="O108" s="51"/>
      <c r="P108" s="52"/>
      <c r="Q108" s="11"/>
      <c r="R108" s="11"/>
      <c r="S108" s="51"/>
      <c r="T108" s="52"/>
      <c r="U108" s="11"/>
      <c r="V108" s="11"/>
      <c r="W108" s="51"/>
      <c r="X108" s="52"/>
      <c r="Y108" s="11"/>
      <c r="Z108" s="11"/>
      <c r="AA108" s="51"/>
      <c r="AB108" s="52"/>
      <c r="AC108" s="11"/>
      <c r="AD108" s="11"/>
      <c r="AE108" s="51"/>
      <c r="AF108" s="52"/>
    </row>
    <row r="109" spans="1:32" ht="27" thickTop="1" x14ac:dyDescent="0.25">
      <c r="A109" s="12"/>
      <c r="B109" s="8">
        <v>93</v>
      </c>
      <c r="C109" s="112" t="s">
        <v>410</v>
      </c>
      <c r="D109" s="28" t="s">
        <v>259</v>
      </c>
      <c r="E109" s="184">
        <f t="shared" si="10"/>
        <v>20241890.375</v>
      </c>
      <c r="F109" s="23">
        <v>11445974</v>
      </c>
      <c r="G109" s="23">
        <v>8108064</v>
      </c>
      <c r="H109" s="73">
        <v>11997832</v>
      </c>
      <c r="I109" s="74">
        <v>30171500</v>
      </c>
      <c r="J109" s="103">
        <v>14724336</v>
      </c>
      <c r="K109" s="73">
        <v>20560318</v>
      </c>
      <c r="L109" s="74">
        <v>9735477</v>
      </c>
      <c r="M109" s="73">
        <v>18573597</v>
      </c>
      <c r="N109" s="23">
        <v>38167178</v>
      </c>
      <c r="O109" s="73">
        <v>12986180</v>
      </c>
      <c r="P109" s="74">
        <v>23253916</v>
      </c>
      <c r="Q109" s="23"/>
      <c r="R109" s="23">
        <v>24636650</v>
      </c>
      <c r="S109" s="73">
        <v>21019215</v>
      </c>
      <c r="T109" s="74"/>
      <c r="U109" s="23">
        <v>21584470</v>
      </c>
      <c r="V109" s="23">
        <v>28237444</v>
      </c>
      <c r="W109" s="73">
        <v>28619515</v>
      </c>
      <c r="X109" s="74">
        <v>5774347</v>
      </c>
      <c r="Y109" s="23">
        <v>12590200</v>
      </c>
      <c r="Z109" s="23">
        <v>11978000</v>
      </c>
      <c r="AA109" s="73">
        <v>41385223</v>
      </c>
      <c r="AB109" s="74">
        <v>11236222</v>
      </c>
      <c r="AC109" s="23">
        <v>15975199</v>
      </c>
      <c r="AD109" s="23"/>
      <c r="AE109" s="73">
        <v>50837499</v>
      </c>
      <c r="AF109" s="74">
        <v>12207013</v>
      </c>
    </row>
    <row r="110" spans="1:32" ht="25.8" customHeight="1" x14ac:dyDescent="0.25">
      <c r="A110" s="12"/>
      <c r="B110" s="8"/>
      <c r="D110" s="28"/>
      <c r="E110" s="184"/>
      <c r="F110" s="23"/>
      <c r="G110" s="23"/>
      <c r="H110" s="73"/>
      <c r="I110" s="74"/>
      <c r="J110" s="103"/>
      <c r="K110" s="73"/>
      <c r="L110" s="74"/>
      <c r="M110" s="200"/>
      <c r="N110" s="23"/>
      <c r="O110" s="73"/>
      <c r="P110" s="74"/>
      <c r="Q110" s="23"/>
      <c r="R110" s="23"/>
      <c r="S110" s="73"/>
      <c r="T110" s="74"/>
      <c r="U110" s="23"/>
      <c r="V110" s="23"/>
      <c r="W110" s="73"/>
      <c r="X110" s="74"/>
      <c r="Y110" s="23"/>
      <c r="Z110" s="23"/>
      <c r="AA110" s="73"/>
      <c r="AB110" s="74"/>
      <c r="AC110" s="23"/>
      <c r="AD110" s="23"/>
      <c r="AE110" s="73"/>
      <c r="AF110" s="74"/>
    </row>
    <row r="111" spans="1:32" ht="13.8" thickBot="1" x14ac:dyDescent="0.3">
      <c r="A111" s="128"/>
      <c r="B111" s="10" t="s">
        <v>271</v>
      </c>
      <c r="C111" s="115"/>
      <c r="D111" s="27"/>
      <c r="E111" s="172"/>
      <c r="F111" s="11"/>
      <c r="G111" s="11"/>
      <c r="H111" s="51"/>
      <c r="I111" s="52"/>
      <c r="J111" s="92"/>
      <c r="K111" s="51"/>
      <c r="L111" s="52"/>
      <c r="M111" s="11"/>
      <c r="N111" s="11"/>
      <c r="O111" s="51"/>
      <c r="P111" s="52"/>
      <c r="Q111" s="11"/>
      <c r="R111" s="11"/>
      <c r="S111" s="51"/>
      <c r="T111" s="52"/>
      <c r="U111" s="11"/>
      <c r="V111" s="11"/>
      <c r="W111" s="51"/>
      <c r="X111" s="52"/>
      <c r="Y111" s="11"/>
      <c r="Z111" s="11"/>
      <c r="AA111" s="51"/>
      <c r="AB111" s="52"/>
      <c r="AC111" s="11"/>
      <c r="AD111" s="11"/>
      <c r="AE111" s="51"/>
      <c r="AF111" s="52"/>
    </row>
    <row r="112" spans="1:32" ht="13.8" thickTop="1" x14ac:dyDescent="0.25">
      <c r="A112" s="12"/>
      <c r="B112" s="8">
        <v>94</v>
      </c>
      <c r="C112" s="112" t="s">
        <v>412</v>
      </c>
      <c r="D112" s="28" t="s">
        <v>153</v>
      </c>
      <c r="E112" s="184">
        <f t="shared" si="10"/>
        <v>6405.1076923076917</v>
      </c>
      <c r="F112" s="23">
        <v>4510</v>
      </c>
      <c r="G112" s="23">
        <v>7833</v>
      </c>
      <c r="H112" s="73">
        <v>5232</v>
      </c>
      <c r="I112" s="74">
        <v>6800</v>
      </c>
      <c r="J112" s="103">
        <v>4584</v>
      </c>
      <c r="K112" s="73">
        <v>10410</v>
      </c>
      <c r="L112" s="74">
        <v>1030</v>
      </c>
      <c r="M112" s="23">
        <v>4845</v>
      </c>
      <c r="N112" s="23">
        <v>5227</v>
      </c>
      <c r="O112" s="73">
        <v>8649.6</v>
      </c>
      <c r="P112" s="74">
        <v>4354</v>
      </c>
      <c r="Q112" s="23"/>
      <c r="R112" s="23">
        <v>6399</v>
      </c>
      <c r="S112" s="73">
        <v>5208</v>
      </c>
      <c r="T112" s="74">
        <v>12245</v>
      </c>
      <c r="U112" s="23">
        <v>5870</v>
      </c>
      <c r="V112" s="23">
        <v>7096</v>
      </c>
      <c r="W112" s="73">
        <v>3666</v>
      </c>
      <c r="X112" s="74">
        <v>5269.2</v>
      </c>
      <c r="Y112" s="23">
        <v>7176</v>
      </c>
      <c r="Z112" s="23">
        <v>8352</v>
      </c>
      <c r="AA112" s="73">
        <v>4896</v>
      </c>
      <c r="AB112" s="74">
        <v>11720</v>
      </c>
      <c r="AC112" s="23">
        <v>9330</v>
      </c>
      <c r="AD112" s="23">
        <v>4620</v>
      </c>
      <c r="AE112" s="73">
        <v>4676</v>
      </c>
      <c r="AF112" s="74">
        <v>6535</v>
      </c>
    </row>
    <row r="113" spans="1:32" x14ac:dyDescent="0.25">
      <c r="A113" s="12"/>
      <c r="B113" s="8">
        <v>95</v>
      </c>
      <c r="C113" s="112" t="s">
        <v>414</v>
      </c>
      <c r="D113" s="28" t="s">
        <v>153</v>
      </c>
      <c r="E113" s="184">
        <f t="shared" si="10"/>
        <v>15955.553846153847</v>
      </c>
      <c r="F113" s="23">
        <v>14594</v>
      </c>
      <c r="G113" s="23">
        <v>19920</v>
      </c>
      <c r="H113" s="73">
        <v>16072</v>
      </c>
      <c r="I113" s="74">
        <v>24700</v>
      </c>
      <c r="J113" s="103">
        <v>9840</v>
      </c>
      <c r="K113" s="73">
        <v>17795</v>
      </c>
      <c r="L113" s="74">
        <v>9975</v>
      </c>
      <c r="M113" s="23">
        <v>6795</v>
      </c>
      <c r="N113" s="23">
        <v>27159</v>
      </c>
      <c r="O113" s="73">
        <v>17299.2</v>
      </c>
      <c r="P113" s="74">
        <v>12988</v>
      </c>
      <c r="Q113" s="23"/>
      <c r="R113" s="23">
        <v>19881</v>
      </c>
      <c r="S113" s="73">
        <v>17186</v>
      </c>
      <c r="T113" s="74">
        <v>26045</v>
      </c>
      <c r="U113" s="23">
        <v>15320</v>
      </c>
      <c r="V113" s="23">
        <v>12968</v>
      </c>
      <c r="W113" s="73">
        <v>17488</v>
      </c>
      <c r="X113" s="74">
        <v>5269.2</v>
      </c>
      <c r="Y113" s="23">
        <v>11736</v>
      </c>
      <c r="Z113" s="23">
        <v>17440</v>
      </c>
      <c r="AA113" s="73">
        <v>17766</v>
      </c>
      <c r="AB113" s="74">
        <v>11720</v>
      </c>
      <c r="AC113" s="23">
        <v>19020</v>
      </c>
      <c r="AD113" s="23">
        <v>12660</v>
      </c>
      <c r="AE113" s="73">
        <v>19100</v>
      </c>
      <c r="AF113" s="74">
        <v>14108</v>
      </c>
    </row>
    <row r="114" spans="1:32" x14ac:dyDescent="0.25">
      <c r="A114" s="12"/>
      <c r="B114" s="17">
        <v>96</v>
      </c>
      <c r="C114" s="116" t="s">
        <v>415</v>
      </c>
      <c r="D114" s="31" t="s">
        <v>153</v>
      </c>
      <c r="E114" s="187">
        <f t="shared" si="10"/>
        <v>2218.8884615384613</v>
      </c>
      <c r="F114" s="42">
        <v>4866</v>
      </c>
      <c r="G114" s="42">
        <v>741</v>
      </c>
      <c r="H114" s="79">
        <v>1691</v>
      </c>
      <c r="I114" s="80">
        <v>1990</v>
      </c>
      <c r="J114" s="106">
        <v>1553</v>
      </c>
      <c r="K114" s="79">
        <v>2366</v>
      </c>
      <c r="L114" s="80">
        <v>7495</v>
      </c>
      <c r="M114" s="42">
        <v>2820</v>
      </c>
      <c r="N114" s="42">
        <v>1639</v>
      </c>
      <c r="O114" s="79">
        <v>4737.6000000000004</v>
      </c>
      <c r="P114" s="80">
        <v>1902</v>
      </c>
      <c r="Q114" s="42"/>
      <c r="R114" s="42">
        <v>1395</v>
      </c>
      <c r="S114" s="79">
        <v>716</v>
      </c>
      <c r="T114" s="80">
        <v>2619</v>
      </c>
      <c r="U114" s="42">
        <v>1560</v>
      </c>
      <c r="V114" s="42">
        <v>272</v>
      </c>
      <c r="W114" s="79">
        <v>2575</v>
      </c>
      <c r="X114" s="80">
        <v>1390.5</v>
      </c>
      <c r="Y114" s="42">
        <v>1776</v>
      </c>
      <c r="Z114" s="42">
        <v>815</v>
      </c>
      <c r="AA114" s="79">
        <v>4824</v>
      </c>
      <c r="AB114" s="80">
        <v>864</v>
      </c>
      <c r="AC114" s="42">
        <v>670</v>
      </c>
      <c r="AD114" s="42">
        <v>1170</v>
      </c>
      <c r="AE114" s="79">
        <v>3833</v>
      </c>
      <c r="AF114" s="80">
        <v>1411</v>
      </c>
    </row>
    <row r="115" spans="1:32" x14ac:dyDescent="0.25">
      <c r="A115" s="12"/>
      <c r="B115" s="13">
        <v>97</v>
      </c>
      <c r="C115" s="113" t="s">
        <v>416</v>
      </c>
      <c r="D115" s="29" t="s">
        <v>153</v>
      </c>
      <c r="E115" s="185">
        <f t="shared" si="10"/>
        <v>2376.5423076923075</v>
      </c>
      <c r="F115" s="41">
        <v>6287</v>
      </c>
      <c r="G115" s="41">
        <v>741</v>
      </c>
      <c r="H115" s="75">
        <v>1691</v>
      </c>
      <c r="I115" s="76">
        <v>1990</v>
      </c>
      <c r="J115" s="104">
        <v>1553</v>
      </c>
      <c r="K115" s="75">
        <v>2366</v>
      </c>
      <c r="L115" s="76">
        <v>7495</v>
      </c>
      <c r="M115" s="41">
        <v>2820</v>
      </c>
      <c r="N115" s="41">
        <v>2735</v>
      </c>
      <c r="O115" s="75">
        <v>4737.6000000000004</v>
      </c>
      <c r="P115" s="76">
        <v>2852</v>
      </c>
      <c r="Q115" s="41"/>
      <c r="R115" s="41">
        <v>1395</v>
      </c>
      <c r="S115" s="75">
        <v>716</v>
      </c>
      <c r="T115" s="76">
        <v>2619</v>
      </c>
      <c r="U115" s="41">
        <v>1560</v>
      </c>
      <c r="V115" s="41">
        <v>272</v>
      </c>
      <c r="W115" s="75">
        <v>2575</v>
      </c>
      <c r="X115" s="76">
        <v>1390.5</v>
      </c>
      <c r="Y115" s="41">
        <v>1776</v>
      </c>
      <c r="Z115" s="41">
        <v>815</v>
      </c>
      <c r="AA115" s="75">
        <v>4824</v>
      </c>
      <c r="AB115" s="76">
        <v>864</v>
      </c>
      <c r="AC115" s="41">
        <v>670</v>
      </c>
      <c r="AD115" s="41">
        <v>1170</v>
      </c>
      <c r="AE115" s="75">
        <v>4465</v>
      </c>
      <c r="AF115" s="76">
        <v>1411</v>
      </c>
    </row>
    <row r="116" spans="1:32" x14ac:dyDescent="0.25">
      <c r="A116" s="12"/>
      <c r="B116" s="8">
        <v>98</v>
      </c>
      <c r="C116" s="112" t="s">
        <v>417</v>
      </c>
      <c r="D116" s="28" t="s">
        <v>153</v>
      </c>
      <c r="E116" s="184">
        <f t="shared" si="10"/>
        <v>5071.7692307692305</v>
      </c>
      <c r="F116" s="23">
        <v>6392</v>
      </c>
      <c r="G116" s="23">
        <v>6318</v>
      </c>
      <c r="H116" s="73">
        <v>4270</v>
      </c>
      <c r="I116" s="74">
        <v>5426</v>
      </c>
      <c r="J116" s="103">
        <v>3600</v>
      </c>
      <c r="K116" s="73">
        <v>5890</v>
      </c>
      <c r="L116" s="74">
        <v>5110</v>
      </c>
      <c r="M116" s="23">
        <v>3520</v>
      </c>
      <c r="N116" s="23">
        <v>6103</v>
      </c>
      <c r="O116" s="73">
        <v>8020</v>
      </c>
      <c r="P116" s="74">
        <v>4840</v>
      </c>
      <c r="Q116" s="23"/>
      <c r="R116" s="23">
        <v>5955</v>
      </c>
      <c r="S116" s="73">
        <v>3078</v>
      </c>
      <c r="T116" s="74">
        <v>6575</v>
      </c>
      <c r="U116" s="23">
        <v>7090</v>
      </c>
      <c r="V116" s="23">
        <v>4950</v>
      </c>
      <c r="W116" s="73">
        <v>4522</v>
      </c>
      <c r="X116" s="74">
        <v>2572</v>
      </c>
      <c r="Y116" s="23">
        <v>7000</v>
      </c>
      <c r="Z116" s="23">
        <v>4612</v>
      </c>
      <c r="AA116" s="73">
        <v>5598</v>
      </c>
      <c r="AB116" s="74">
        <v>3540</v>
      </c>
      <c r="AC116" s="23">
        <v>4998</v>
      </c>
      <c r="AD116" s="23">
        <v>2680</v>
      </c>
      <c r="AE116" s="73">
        <v>5847</v>
      </c>
      <c r="AF116" s="74">
        <v>3360</v>
      </c>
    </row>
    <row r="117" spans="1:32" x14ac:dyDescent="0.25">
      <c r="A117" s="12"/>
      <c r="B117" s="8">
        <v>99</v>
      </c>
      <c r="C117" s="112" t="s">
        <v>519</v>
      </c>
      <c r="D117" s="28" t="s">
        <v>153</v>
      </c>
      <c r="E117" s="184">
        <f t="shared" si="10"/>
        <v>3657.1923076923076</v>
      </c>
      <c r="F117" s="23">
        <v>4776</v>
      </c>
      <c r="G117" s="23">
        <v>3174</v>
      </c>
      <c r="H117" s="73">
        <v>4320</v>
      </c>
      <c r="I117" s="74">
        <v>4000</v>
      </c>
      <c r="J117" s="103">
        <v>2700</v>
      </c>
      <c r="K117" s="73">
        <v>3668</v>
      </c>
      <c r="L117" s="74">
        <v>4212</v>
      </c>
      <c r="M117" s="23">
        <v>3060</v>
      </c>
      <c r="N117" s="23">
        <v>2697</v>
      </c>
      <c r="O117" s="73">
        <v>3530</v>
      </c>
      <c r="P117" s="74">
        <v>4340</v>
      </c>
      <c r="Q117" s="23"/>
      <c r="R117" s="23">
        <v>4125</v>
      </c>
      <c r="S117" s="73">
        <v>3680</v>
      </c>
      <c r="T117" s="74">
        <v>5060</v>
      </c>
      <c r="U117" s="23">
        <v>4596</v>
      </c>
      <c r="V117" s="23">
        <v>2450</v>
      </c>
      <c r="W117" s="73">
        <v>3334</v>
      </c>
      <c r="X117" s="74">
        <v>3668</v>
      </c>
      <c r="Y117" s="23">
        <v>3350</v>
      </c>
      <c r="Z117" s="23">
        <v>4062</v>
      </c>
      <c r="AA117" s="73">
        <v>4950</v>
      </c>
      <c r="AB117" s="74">
        <v>3942</v>
      </c>
      <c r="AC117" s="23">
        <v>2322</v>
      </c>
      <c r="AD117" s="23">
        <v>2630</v>
      </c>
      <c r="AE117" s="73">
        <v>4021</v>
      </c>
      <c r="AF117" s="74">
        <v>2420</v>
      </c>
    </row>
    <row r="118" spans="1:32" ht="13.8" thickBot="1" x14ac:dyDescent="0.3">
      <c r="A118" s="12"/>
      <c r="B118" s="10" t="s">
        <v>272</v>
      </c>
      <c r="C118" s="115"/>
      <c r="D118" s="27"/>
      <c r="E118" s="172"/>
      <c r="F118" s="11"/>
      <c r="G118" s="11"/>
      <c r="H118" s="51"/>
      <c r="I118" s="52"/>
      <c r="J118" s="92"/>
      <c r="K118" s="51"/>
      <c r="L118" s="52"/>
      <c r="M118" s="11"/>
      <c r="N118" s="11"/>
      <c r="O118" s="51"/>
      <c r="P118" s="52"/>
      <c r="Q118" s="11"/>
      <c r="R118" s="11"/>
      <c r="S118" s="51"/>
      <c r="T118" s="52"/>
      <c r="U118" s="11"/>
      <c r="V118" s="11"/>
      <c r="W118" s="51"/>
      <c r="X118" s="52"/>
      <c r="Y118" s="11"/>
      <c r="Z118" s="11"/>
      <c r="AA118" s="51"/>
      <c r="AB118" s="52"/>
      <c r="AC118" s="11"/>
      <c r="AD118" s="11"/>
      <c r="AE118" s="51"/>
      <c r="AF118" s="52"/>
    </row>
    <row r="119" spans="1:32" ht="13.8" thickTop="1" x14ac:dyDescent="0.25">
      <c r="A119" s="12"/>
      <c r="B119" s="44">
        <v>100</v>
      </c>
      <c r="C119" s="122" t="s">
        <v>420</v>
      </c>
      <c r="D119" s="127" t="s">
        <v>260</v>
      </c>
      <c r="E119" s="188">
        <f t="shared" si="10"/>
        <v>5268160.5199999996</v>
      </c>
      <c r="F119" s="45">
        <v>5505840</v>
      </c>
      <c r="G119" s="45">
        <v>8254288</v>
      </c>
      <c r="H119" s="81">
        <v>6974168</v>
      </c>
      <c r="I119" s="82">
        <v>5179947</v>
      </c>
      <c r="J119" s="107">
        <v>8052578</v>
      </c>
      <c r="K119" s="81">
        <v>4944121</v>
      </c>
      <c r="L119" s="82">
        <v>2565595</v>
      </c>
      <c r="M119" s="45">
        <v>8286583</v>
      </c>
      <c r="N119" s="45">
        <v>1109033</v>
      </c>
      <c r="O119" s="81">
        <v>5913877</v>
      </c>
      <c r="P119" s="82">
        <v>5554691</v>
      </c>
      <c r="Q119" s="45"/>
      <c r="R119" s="45">
        <v>10244395</v>
      </c>
      <c r="S119" s="81">
        <v>13090758</v>
      </c>
      <c r="T119" s="82">
        <v>1212350</v>
      </c>
      <c r="U119" s="45">
        <v>5752474</v>
      </c>
      <c r="V119" s="45">
        <v>4908848</v>
      </c>
      <c r="W119" s="81">
        <v>4758287</v>
      </c>
      <c r="X119" s="82"/>
      <c r="Y119" s="45">
        <v>4446912</v>
      </c>
      <c r="Z119" s="45">
        <v>4195736</v>
      </c>
      <c r="AA119" s="81">
        <v>2864350</v>
      </c>
      <c r="AB119" s="82">
        <v>3201630</v>
      </c>
      <c r="AC119" s="45">
        <v>4819034</v>
      </c>
      <c r="AD119" s="45">
        <v>1769870</v>
      </c>
      <c r="AE119" s="81">
        <v>3711307</v>
      </c>
      <c r="AF119" s="82">
        <v>4387341</v>
      </c>
    </row>
    <row r="120" spans="1:32" x14ac:dyDescent="0.25">
      <c r="A120" s="12"/>
      <c r="B120" s="13">
        <v>101</v>
      </c>
      <c r="C120" s="113" t="s">
        <v>422</v>
      </c>
      <c r="D120" s="29" t="s">
        <v>260</v>
      </c>
      <c r="E120" s="185">
        <f t="shared" si="10"/>
        <v>2052697.76</v>
      </c>
      <c r="F120" s="41">
        <v>1538105</v>
      </c>
      <c r="G120" s="41">
        <v>8730091</v>
      </c>
      <c r="H120" s="75">
        <v>804677</v>
      </c>
      <c r="I120" s="76">
        <v>0</v>
      </c>
      <c r="J120" s="104">
        <v>296692</v>
      </c>
      <c r="K120" s="75">
        <v>170845</v>
      </c>
      <c r="L120" s="76">
        <v>901482</v>
      </c>
      <c r="M120" s="41">
        <v>3348480</v>
      </c>
      <c r="N120" s="41">
        <v>1135430</v>
      </c>
      <c r="O120" s="75">
        <v>5692195</v>
      </c>
      <c r="P120" s="76">
        <v>1974974</v>
      </c>
      <c r="Q120" s="41"/>
      <c r="R120" s="41">
        <v>1612598</v>
      </c>
      <c r="S120" s="75">
        <v>99957</v>
      </c>
      <c r="T120" s="76">
        <v>1510256</v>
      </c>
      <c r="U120" s="41">
        <v>5567906</v>
      </c>
      <c r="V120" s="41">
        <v>1856179</v>
      </c>
      <c r="W120" s="75">
        <v>3328422</v>
      </c>
      <c r="X120" s="76"/>
      <c r="Y120" s="41">
        <v>3135738</v>
      </c>
      <c r="Z120" s="41">
        <v>863030</v>
      </c>
      <c r="AA120" s="75">
        <v>1491340</v>
      </c>
      <c r="AB120" s="76">
        <v>2640960</v>
      </c>
      <c r="AC120" s="41">
        <v>514467</v>
      </c>
      <c r="AD120" s="41">
        <v>728742</v>
      </c>
      <c r="AE120" s="75">
        <v>2175934</v>
      </c>
      <c r="AF120" s="76">
        <v>1198944</v>
      </c>
    </row>
    <row r="121" spans="1:32" x14ac:dyDescent="0.25">
      <c r="A121" s="12"/>
      <c r="B121" s="8">
        <v>102</v>
      </c>
      <c r="C121" s="112" t="s">
        <v>423</v>
      </c>
      <c r="D121" s="28" t="s">
        <v>260</v>
      </c>
      <c r="E121" s="184">
        <f t="shared" si="10"/>
        <v>2326480.1491666664</v>
      </c>
      <c r="F121" s="23">
        <v>4367605</v>
      </c>
      <c r="G121" s="23">
        <v>1162188</v>
      </c>
      <c r="H121" s="73">
        <v>3818653</v>
      </c>
      <c r="I121" s="74">
        <v>0</v>
      </c>
      <c r="J121" s="103">
        <v>0</v>
      </c>
      <c r="K121" s="73">
        <v>7734456</v>
      </c>
      <c r="L121" s="74">
        <v>1865232</v>
      </c>
      <c r="M121" s="23">
        <v>2822119</v>
      </c>
      <c r="N121" s="23">
        <v>1537968</v>
      </c>
      <c r="O121" s="73">
        <v>989200</v>
      </c>
      <c r="P121" s="74">
        <v>190778</v>
      </c>
      <c r="Q121" s="23"/>
      <c r="R121" s="23">
        <v>676723</v>
      </c>
      <c r="S121" s="73">
        <v>30600</v>
      </c>
      <c r="T121" s="74">
        <v>4564748</v>
      </c>
      <c r="U121" s="23">
        <v>0</v>
      </c>
      <c r="V121" s="23">
        <v>9394938</v>
      </c>
      <c r="W121" s="73">
        <v>2906773</v>
      </c>
      <c r="X121" s="74"/>
      <c r="Y121" s="23">
        <v>2399700</v>
      </c>
      <c r="Z121" s="23">
        <v>2416119.58</v>
      </c>
      <c r="AA121" s="73">
        <v>831480</v>
      </c>
      <c r="AB121" s="74">
        <v>4253068</v>
      </c>
      <c r="AC121" s="23">
        <v>2846861</v>
      </c>
      <c r="AD121" s="23">
        <v>354080</v>
      </c>
      <c r="AE121" s="73"/>
      <c r="AF121" s="74">
        <v>672234</v>
      </c>
    </row>
    <row r="122" spans="1:32" ht="26.4" x14ac:dyDescent="0.25">
      <c r="A122" s="12"/>
      <c r="B122" s="15">
        <v>103</v>
      </c>
      <c r="C122" s="114" t="s">
        <v>424</v>
      </c>
      <c r="D122" s="30" t="s">
        <v>260</v>
      </c>
      <c r="E122" s="189">
        <f t="shared" si="10"/>
        <v>339401.63250000001</v>
      </c>
      <c r="F122" s="46">
        <v>250198</v>
      </c>
      <c r="G122" s="46">
        <v>215779</v>
      </c>
      <c r="H122" s="83">
        <v>783012</v>
      </c>
      <c r="I122" s="84">
        <v>0</v>
      </c>
      <c r="J122" s="108">
        <v>0</v>
      </c>
      <c r="K122" s="83">
        <v>1160014</v>
      </c>
      <c r="L122" s="84">
        <v>394377</v>
      </c>
      <c r="M122" s="46">
        <v>359086</v>
      </c>
      <c r="N122" s="46">
        <v>41884</v>
      </c>
      <c r="O122" s="83">
        <v>0</v>
      </c>
      <c r="P122" s="84">
        <v>0</v>
      </c>
      <c r="Q122" s="46"/>
      <c r="R122" s="46">
        <v>1469846</v>
      </c>
      <c r="S122" s="83">
        <v>85967</v>
      </c>
      <c r="T122" s="84">
        <v>352404</v>
      </c>
      <c r="U122" s="46">
        <v>0</v>
      </c>
      <c r="V122" s="46">
        <v>817771</v>
      </c>
      <c r="W122" s="83">
        <v>19860</v>
      </c>
      <c r="X122" s="84"/>
      <c r="Y122" s="46">
        <v>299646</v>
      </c>
      <c r="Z122" s="46">
        <v>721283.18</v>
      </c>
      <c r="AA122" s="83">
        <v>500</v>
      </c>
      <c r="AB122" s="84">
        <v>701775</v>
      </c>
      <c r="AC122" s="46">
        <v>235305</v>
      </c>
      <c r="AD122" s="46">
        <v>147324</v>
      </c>
      <c r="AE122" s="83"/>
      <c r="AF122" s="84">
        <v>89608</v>
      </c>
    </row>
    <row r="123" spans="1:32" ht="26.4" x14ac:dyDescent="0.25">
      <c r="A123" s="12"/>
      <c r="B123" s="38">
        <v>104</v>
      </c>
      <c r="C123" s="120" t="s">
        <v>425</v>
      </c>
      <c r="D123" s="125" t="s">
        <v>260</v>
      </c>
      <c r="E123" s="190">
        <f t="shared" si="10"/>
        <v>9617157.3560000006</v>
      </c>
      <c r="F123" s="47">
        <v>19195134</v>
      </c>
      <c r="G123" s="47">
        <v>15546990</v>
      </c>
      <c r="H123" s="85">
        <v>10870707</v>
      </c>
      <c r="I123" s="86">
        <v>9232461</v>
      </c>
      <c r="J123" s="109">
        <v>6368673</v>
      </c>
      <c r="K123" s="85">
        <v>12318526</v>
      </c>
      <c r="L123" s="86">
        <v>8059087</v>
      </c>
      <c r="M123" s="47">
        <v>18976690</v>
      </c>
      <c r="N123" s="47">
        <v>1977874</v>
      </c>
      <c r="O123" s="85">
        <v>11272292</v>
      </c>
      <c r="P123" s="86">
        <v>6887436</v>
      </c>
      <c r="Q123" s="47"/>
      <c r="R123" s="47">
        <v>23438304</v>
      </c>
      <c r="S123" s="85">
        <v>9970745</v>
      </c>
      <c r="T123" s="86">
        <v>4061694</v>
      </c>
      <c r="U123" s="47">
        <v>9568828</v>
      </c>
      <c r="V123" s="47">
        <v>13059723</v>
      </c>
      <c r="W123" s="85">
        <v>8154274</v>
      </c>
      <c r="X123" s="86"/>
      <c r="Y123" s="47">
        <v>12258742</v>
      </c>
      <c r="Z123" s="47">
        <v>11130105.9</v>
      </c>
      <c r="AA123" s="85">
        <v>4970000</v>
      </c>
      <c r="AB123" s="86">
        <v>6872759</v>
      </c>
      <c r="AC123" s="47">
        <v>5767016</v>
      </c>
      <c r="AD123" s="47">
        <v>1678695</v>
      </c>
      <c r="AE123" s="85">
        <v>3179531</v>
      </c>
      <c r="AF123" s="86">
        <v>5612647</v>
      </c>
    </row>
    <row r="124" spans="1:32" x14ac:dyDescent="0.25">
      <c r="A124" s="12"/>
      <c r="B124" s="13">
        <v>105</v>
      </c>
      <c r="C124" s="113" t="s">
        <v>426</v>
      </c>
      <c r="D124" s="29" t="s">
        <v>260</v>
      </c>
      <c r="E124" s="185">
        <f t="shared" si="10"/>
        <v>429931.07640000002</v>
      </c>
      <c r="F124" s="41">
        <v>141264</v>
      </c>
      <c r="G124" s="41">
        <v>336214</v>
      </c>
      <c r="H124" s="75">
        <v>181402</v>
      </c>
      <c r="I124" s="76">
        <v>191221</v>
      </c>
      <c r="J124" s="104">
        <v>254213</v>
      </c>
      <c r="K124" s="75">
        <v>3223449</v>
      </c>
      <c r="L124" s="76">
        <v>282276</v>
      </c>
      <c r="M124" s="41">
        <v>151793</v>
      </c>
      <c r="N124" s="41">
        <v>27904</v>
      </c>
      <c r="O124" s="75">
        <v>206692</v>
      </c>
      <c r="P124" s="76">
        <v>176210</v>
      </c>
      <c r="Q124" s="41"/>
      <c r="R124" s="41">
        <v>568738</v>
      </c>
      <c r="S124" s="75">
        <v>284348</v>
      </c>
      <c r="T124" s="76">
        <v>101054</v>
      </c>
      <c r="U124" s="41">
        <v>677452</v>
      </c>
      <c r="V124" s="41">
        <v>851810</v>
      </c>
      <c r="W124" s="75">
        <v>116408</v>
      </c>
      <c r="X124" s="76"/>
      <c r="Y124" s="41">
        <v>202651</v>
      </c>
      <c r="Z124" s="41">
        <v>753016.91</v>
      </c>
      <c r="AA124" s="75">
        <v>46930</v>
      </c>
      <c r="AB124" s="76">
        <v>958172</v>
      </c>
      <c r="AC124" s="41">
        <v>183005</v>
      </c>
      <c r="AD124" s="41">
        <v>223091</v>
      </c>
      <c r="AE124" s="75">
        <v>264063</v>
      </c>
      <c r="AF124" s="76">
        <v>344900</v>
      </c>
    </row>
    <row r="125" spans="1:32" ht="26.4" x14ac:dyDescent="0.25">
      <c r="A125" s="12"/>
      <c r="B125" s="17">
        <v>106</v>
      </c>
      <c r="C125" s="116" t="s">
        <v>520</v>
      </c>
      <c r="D125" s="31" t="s">
        <v>260</v>
      </c>
      <c r="E125" s="187">
        <f t="shared" si="10"/>
        <v>115268.63590909092</v>
      </c>
      <c r="F125" s="42">
        <v>47880</v>
      </c>
      <c r="G125" s="42">
        <v>696923</v>
      </c>
      <c r="H125" s="79">
        <v>237785</v>
      </c>
      <c r="I125" s="80">
        <v>160778</v>
      </c>
      <c r="J125" s="106">
        <v>0</v>
      </c>
      <c r="K125" s="79"/>
      <c r="L125" s="80"/>
      <c r="M125" s="42">
        <v>46294</v>
      </c>
      <c r="N125" s="42">
        <v>0</v>
      </c>
      <c r="O125" s="79">
        <v>0</v>
      </c>
      <c r="P125" s="80">
        <v>0</v>
      </c>
      <c r="Q125" s="42"/>
      <c r="R125" s="42">
        <v>0</v>
      </c>
      <c r="S125" s="79">
        <v>83434</v>
      </c>
      <c r="T125" s="80">
        <v>0</v>
      </c>
      <c r="U125" s="42">
        <v>0</v>
      </c>
      <c r="V125" s="42">
        <v>26233</v>
      </c>
      <c r="W125" s="79">
        <v>0</v>
      </c>
      <c r="X125" s="80"/>
      <c r="Y125" s="42">
        <v>828047</v>
      </c>
      <c r="Z125" s="42">
        <v>137454.99</v>
      </c>
      <c r="AA125" s="79">
        <v>0</v>
      </c>
      <c r="AB125" s="80">
        <v>162226</v>
      </c>
      <c r="AC125" s="42">
        <v>0</v>
      </c>
      <c r="AD125" s="42">
        <v>0</v>
      </c>
      <c r="AE125" s="79"/>
      <c r="AF125" s="80">
        <v>108855</v>
      </c>
    </row>
    <row r="126" spans="1:32" x14ac:dyDescent="0.25">
      <c r="A126" s="12"/>
      <c r="B126" s="15">
        <v>107</v>
      </c>
      <c r="C126" s="114" t="s">
        <v>428</v>
      </c>
      <c r="D126" s="30" t="s">
        <v>260</v>
      </c>
      <c r="E126" s="189">
        <f t="shared" si="10"/>
        <v>1098002.5568181819</v>
      </c>
      <c r="F126" s="46">
        <v>1348651</v>
      </c>
      <c r="G126" s="46">
        <v>3117013</v>
      </c>
      <c r="H126" s="83">
        <v>2803019</v>
      </c>
      <c r="I126" s="84">
        <v>0</v>
      </c>
      <c r="J126" s="108">
        <v>0</v>
      </c>
      <c r="K126" s="83"/>
      <c r="L126" s="84">
        <v>727995</v>
      </c>
      <c r="M126" s="46">
        <v>2372430</v>
      </c>
      <c r="N126" s="46">
        <v>67344</v>
      </c>
      <c r="O126" s="83">
        <v>0</v>
      </c>
      <c r="P126" s="84">
        <v>0</v>
      </c>
      <c r="Q126" s="46"/>
      <c r="R126" s="46">
        <v>4365648</v>
      </c>
      <c r="S126" s="83"/>
      <c r="T126" s="84">
        <v>2784062</v>
      </c>
      <c r="U126" s="46">
        <v>0</v>
      </c>
      <c r="V126" s="46">
        <v>246952</v>
      </c>
      <c r="W126" s="83">
        <v>345573</v>
      </c>
      <c r="X126" s="84"/>
      <c r="Y126" s="46">
        <v>1325691</v>
      </c>
      <c r="Z126" s="46">
        <v>659483.25</v>
      </c>
      <c r="AA126" s="83">
        <v>0</v>
      </c>
      <c r="AB126" s="84"/>
      <c r="AC126" s="46">
        <v>531832</v>
      </c>
      <c r="AD126" s="46">
        <v>16769</v>
      </c>
      <c r="AE126" s="83">
        <v>3443594</v>
      </c>
      <c r="AF126" s="84">
        <v>0</v>
      </c>
    </row>
    <row r="127" spans="1:32" x14ac:dyDescent="0.25">
      <c r="A127" s="12"/>
      <c r="B127" s="38">
        <v>108</v>
      </c>
      <c r="C127" s="120" t="s">
        <v>429</v>
      </c>
      <c r="D127" s="125" t="s">
        <v>260</v>
      </c>
      <c r="E127" s="190">
        <f t="shared" si="10"/>
        <v>1319860.1923809524</v>
      </c>
      <c r="F127" s="47">
        <v>424623</v>
      </c>
      <c r="G127" s="47">
        <v>3505680</v>
      </c>
      <c r="H127" s="85">
        <v>15000000</v>
      </c>
      <c r="I127" s="86"/>
      <c r="J127" s="109">
        <v>0</v>
      </c>
      <c r="K127" s="85"/>
      <c r="L127" s="86">
        <v>565004</v>
      </c>
      <c r="M127" s="47">
        <v>351759</v>
      </c>
      <c r="N127" s="47">
        <v>755908</v>
      </c>
      <c r="O127" s="85">
        <v>0</v>
      </c>
      <c r="P127" s="86">
        <v>0</v>
      </c>
      <c r="Q127" s="47"/>
      <c r="R127" s="47">
        <v>2483031</v>
      </c>
      <c r="S127" s="85"/>
      <c r="T127" s="86">
        <v>149864</v>
      </c>
      <c r="U127" s="47">
        <v>0</v>
      </c>
      <c r="V127" s="47">
        <v>525399</v>
      </c>
      <c r="W127" s="85">
        <v>0</v>
      </c>
      <c r="X127" s="86"/>
      <c r="Y127" s="47">
        <v>1063574</v>
      </c>
      <c r="Z127" s="47">
        <v>374966.04</v>
      </c>
      <c r="AA127" s="85">
        <v>0</v>
      </c>
      <c r="AB127" s="86"/>
      <c r="AC127" s="47">
        <v>172730</v>
      </c>
      <c r="AD127" s="47">
        <v>355574</v>
      </c>
      <c r="AE127" s="85">
        <v>1406117</v>
      </c>
      <c r="AF127" s="86">
        <v>582835</v>
      </c>
    </row>
    <row r="128" spans="1:32" x14ac:dyDescent="0.25">
      <c r="A128" s="12"/>
      <c r="B128" s="13">
        <v>109</v>
      </c>
      <c r="C128" s="113" t="s">
        <v>430</v>
      </c>
      <c r="D128" s="29" t="s">
        <v>260</v>
      </c>
      <c r="E128" s="185">
        <f t="shared" si="10"/>
        <v>213700.95</v>
      </c>
      <c r="F128" s="41">
        <v>0</v>
      </c>
      <c r="G128" s="41">
        <v>152856</v>
      </c>
      <c r="H128" s="75">
        <v>829797</v>
      </c>
      <c r="I128" s="76">
        <v>0</v>
      </c>
      <c r="J128" s="104">
        <v>0</v>
      </c>
      <c r="K128" s="75"/>
      <c r="L128" s="76"/>
      <c r="M128" s="41">
        <v>584591</v>
      </c>
      <c r="N128" s="41">
        <v>0</v>
      </c>
      <c r="O128" s="75">
        <v>0</v>
      </c>
      <c r="P128" s="76">
        <v>0</v>
      </c>
      <c r="Q128" s="41"/>
      <c r="R128" s="41">
        <v>306011</v>
      </c>
      <c r="S128" s="75"/>
      <c r="T128" s="76">
        <v>0</v>
      </c>
      <c r="U128" s="41">
        <v>0</v>
      </c>
      <c r="V128" s="41">
        <v>411020</v>
      </c>
      <c r="W128" s="75">
        <v>558993</v>
      </c>
      <c r="X128" s="76"/>
      <c r="Y128" s="41">
        <v>408328</v>
      </c>
      <c r="Z128" s="41">
        <v>0</v>
      </c>
      <c r="AA128" s="75">
        <v>0</v>
      </c>
      <c r="AB128" s="76"/>
      <c r="AC128" s="41">
        <v>601032</v>
      </c>
      <c r="AD128" s="41">
        <v>421391</v>
      </c>
      <c r="AE128" s="75"/>
      <c r="AF128" s="76">
        <v>0</v>
      </c>
    </row>
    <row r="129" spans="1:32" ht="13.2" customHeight="1" x14ac:dyDescent="0.25">
      <c r="A129" s="12"/>
      <c r="B129" s="17">
        <v>110</v>
      </c>
      <c r="C129" s="116" t="s">
        <v>431</v>
      </c>
      <c r="D129" s="31" t="s">
        <v>260</v>
      </c>
      <c r="E129" s="187">
        <f t="shared" si="10"/>
        <v>50110.380952380954</v>
      </c>
      <c r="F129" s="42">
        <v>0</v>
      </c>
      <c r="G129" s="42">
        <v>0</v>
      </c>
      <c r="H129" s="79"/>
      <c r="I129" s="80">
        <v>0</v>
      </c>
      <c r="J129" s="106">
        <v>481686</v>
      </c>
      <c r="K129" s="79"/>
      <c r="L129" s="80">
        <v>10100</v>
      </c>
      <c r="M129" s="42">
        <v>30084</v>
      </c>
      <c r="N129" s="42">
        <v>0</v>
      </c>
      <c r="O129" s="79">
        <v>5325</v>
      </c>
      <c r="P129" s="80">
        <v>0</v>
      </c>
      <c r="Q129" s="42"/>
      <c r="R129" s="42">
        <v>1270</v>
      </c>
      <c r="S129" s="79"/>
      <c r="T129" s="80">
        <v>0</v>
      </c>
      <c r="U129" s="42">
        <v>63752</v>
      </c>
      <c r="V129" s="42">
        <v>292464</v>
      </c>
      <c r="W129" s="79">
        <v>8402</v>
      </c>
      <c r="X129" s="80"/>
      <c r="Y129" s="42">
        <v>100747</v>
      </c>
      <c r="Z129" s="42">
        <v>0</v>
      </c>
      <c r="AA129" s="79">
        <v>0</v>
      </c>
      <c r="AB129" s="80"/>
      <c r="AC129" s="42">
        <v>0</v>
      </c>
      <c r="AD129" s="42">
        <v>2686</v>
      </c>
      <c r="AE129" s="79">
        <v>46847</v>
      </c>
      <c r="AF129" s="80">
        <v>8955</v>
      </c>
    </row>
    <row r="130" spans="1:32" x14ac:dyDescent="0.25">
      <c r="A130" s="12"/>
      <c r="B130" s="15">
        <v>111</v>
      </c>
      <c r="C130" s="114" t="s">
        <v>432</v>
      </c>
      <c r="D130" s="30" t="s">
        <v>260</v>
      </c>
      <c r="E130" s="189">
        <f t="shared" si="10"/>
        <v>1503284.9090909092</v>
      </c>
      <c r="F130" s="46">
        <v>38771</v>
      </c>
      <c r="G130" s="46">
        <v>2537</v>
      </c>
      <c r="H130" s="83"/>
      <c r="I130" s="84">
        <v>19454498</v>
      </c>
      <c r="J130" s="108">
        <v>6337235</v>
      </c>
      <c r="K130" s="83"/>
      <c r="L130" s="84">
        <v>98506</v>
      </c>
      <c r="M130" s="46">
        <v>9378</v>
      </c>
      <c r="N130" s="46">
        <v>812515</v>
      </c>
      <c r="O130" s="83">
        <v>274148</v>
      </c>
      <c r="P130" s="84">
        <v>2370157</v>
      </c>
      <c r="Q130" s="46"/>
      <c r="R130" s="46">
        <v>16595</v>
      </c>
      <c r="S130" s="83">
        <v>376850</v>
      </c>
      <c r="T130" s="84">
        <v>185385</v>
      </c>
      <c r="U130" s="46">
        <v>505562</v>
      </c>
      <c r="V130" s="46">
        <v>1203154</v>
      </c>
      <c r="W130" s="83">
        <v>186089</v>
      </c>
      <c r="X130" s="84"/>
      <c r="Y130" s="46">
        <v>493085</v>
      </c>
      <c r="Z130" s="46">
        <v>0</v>
      </c>
      <c r="AA130" s="83">
        <v>0</v>
      </c>
      <c r="AB130" s="84"/>
      <c r="AC130" s="46">
        <v>233446</v>
      </c>
      <c r="AD130" s="46">
        <v>149637</v>
      </c>
      <c r="AE130" s="83">
        <v>233835</v>
      </c>
      <c r="AF130" s="84">
        <v>90885</v>
      </c>
    </row>
    <row r="131" spans="1:32" ht="26.4" x14ac:dyDescent="0.25">
      <c r="A131" s="12"/>
      <c r="B131" s="38">
        <v>112</v>
      </c>
      <c r="C131" s="120" t="s">
        <v>433</v>
      </c>
      <c r="D131" s="125" t="s">
        <v>260</v>
      </c>
      <c r="E131" s="190">
        <f t="shared" si="10"/>
        <v>2142308.7084615384</v>
      </c>
      <c r="F131" s="47">
        <v>576596</v>
      </c>
      <c r="G131" s="47">
        <v>93206</v>
      </c>
      <c r="H131" s="85">
        <v>2018305</v>
      </c>
      <c r="I131" s="86">
        <v>462866</v>
      </c>
      <c r="J131" s="109">
        <v>5015101</v>
      </c>
      <c r="K131" s="85">
        <v>3514885</v>
      </c>
      <c r="L131" s="86">
        <v>44098</v>
      </c>
      <c r="M131" s="47">
        <v>1164921</v>
      </c>
      <c r="N131" s="47">
        <v>523130</v>
      </c>
      <c r="O131" s="85">
        <v>7026453</v>
      </c>
      <c r="P131" s="86">
        <v>3044932</v>
      </c>
      <c r="Q131" s="47"/>
      <c r="R131" s="47">
        <v>273791</v>
      </c>
      <c r="S131" s="85">
        <v>7591737</v>
      </c>
      <c r="T131" s="86">
        <v>1479691</v>
      </c>
      <c r="U131" s="47">
        <v>2111993</v>
      </c>
      <c r="V131" s="47">
        <v>11507896</v>
      </c>
      <c r="W131" s="85">
        <v>438041</v>
      </c>
      <c r="X131" s="86">
        <v>392580</v>
      </c>
      <c r="Y131" s="47">
        <v>698255</v>
      </c>
      <c r="Z131" s="47">
        <v>164621.42000000001</v>
      </c>
      <c r="AA131" s="85">
        <v>1591760</v>
      </c>
      <c r="AB131" s="86">
        <v>1432910</v>
      </c>
      <c r="AC131" s="47">
        <v>2375188</v>
      </c>
      <c r="AD131" s="47">
        <v>278684</v>
      </c>
      <c r="AE131" s="85">
        <v>1808528</v>
      </c>
      <c r="AF131" s="86">
        <v>69858</v>
      </c>
    </row>
    <row r="132" spans="1:32" ht="39.6" x14ac:dyDescent="0.25">
      <c r="A132" s="12"/>
      <c r="B132" s="13">
        <v>113</v>
      </c>
      <c r="C132" s="113" t="s">
        <v>434</v>
      </c>
      <c r="D132" s="29" t="s">
        <v>260</v>
      </c>
      <c r="E132" s="185">
        <f t="shared" si="10"/>
        <v>454403.5808</v>
      </c>
      <c r="F132" s="41">
        <v>120098</v>
      </c>
      <c r="G132" s="41">
        <v>70141</v>
      </c>
      <c r="H132" s="75">
        <v>366461</v>
      </c>
      <c r="I132" s="76">
        <v>683598</v>
      </c>
      <c r="J132" s="104">
        <v>1303758</v>
      </c>
      <c r="K132" s="75">
        <v>576617</v>
      </c>
      <c r="L132" s="76">
        <v>929722</v>
      </c>
      <c r="M132" s="41">
        <v>251573</v>
      </c>
      <c r="N132" s="41">
        <v>7776</v>
      </c>
      <c r="O132" s="75">
        <v>774784</v>
      </c>
      <c r="P132" s="76">
        <v>424841</v>
      </c>
      <c r="Q132" s="41"/>
      <c r="R132" s="41">
        <v>288331</v>
      </c>
      <c r="S132" s="75">
        <v>842566</v>
      </c>
      <c r="T132" s="76">
        <v>204995</v>
      </c>
      <c r="U132" s="41">
        <v>825000</v>
      </c>
      <c r="V132" s="41">
        <v>926034</v>
      </c>
      <c r="W132" s="75">
        <v>2950</v>
      </c>
      <c r="X132" s="76"/>
      <c r="Y132" s="41">
        <v>368434</v>
      </c>
      <c r="Z132" s="41">
        <v>71095.520000000004</v>
      </c>
      <c r="AA132" s="75">
        <v>733700</v>
      </c>
      <c r="AB132" s="76">
        <v>334265</v>
      </c>
      <c r="AC132" s="41">
        <v>73607</v>
      </c>
      <c r="AD132" s="41">
        <v>74421</v>
      </c>
      <c r="AE132" s="75">
        <v>590494</v>
      </c>
      <c r="AF132" s="76">
        <v>514828</v>
      </c>
    </row>
    <row r="133" spans="1:32" ht="26.4" x14ac:dyDescent="0.25">
      <c r="A133" s="12"/>
      <c r="B133" s="17">
        <v>114</v>
      </c>
      <c r="C133" s="116" t="s">
        <v>435</v>
      </c>
      <c r="D133" s="31" t="s">
        <v>260</v>
      </c>
      <c r="E133" s="187">
        <f t="shared" si="10"/>
        <v>7143255.0439999998</v>
      </c>
      <c r="F133" s="42">
        <v>8373473</v>
      </c>
      <c r="G133" s="42">
        <v>1370174</v>
      </c>
      <c r="H133" s="79">
        <v>1754578</v>
      </c>
      <c r="I133" s="80">
        <v>20428942</v>
      </c>
      <c r="J133" s="106">
        <v>10464396</v>
      </c>
      <c r="K133" s="79">
        <v>23596156</v>
      </c>
      <c r="L133" s="80">
        <v>929722</v>
      </c>
      <c r="M133" s="42">
        <v>489101</v>
      </c>
      <c r="N133" s="42">
        <v>1765945</v>
      </c>
      <c r="O133" s="79">
        <v>23227998</v>
      </c>
      <c r="P133" s="80">
        <v>11043455</v>
      </c>
      <c r="Q133" s="42"/>
      <c r="R133" s="42">
        <v>4516066</v>
      </c>
      <c r="S133" s="79">
        <v>9329586</v>
      </c>
      <c r="T133" s="80">
        <v>1609330</v>
      </c>
      <c r="U133" s="42">
        <v>11369567</v>
      </c>
      <c r="V133" s="42">
        <v>13105872</v>
      </c>
      <c r="W133" s="79">
        <v>2860626</v>
      </c>
      <c r="X133" s="80"/>
      <c r="Y133" s="42">
        <v>1384350</v>
      </c>
      <c r="Z133" s="42">
        <v>2430667.1</v>
      </c>
      <c r="AA133" s="79">
        <v>8734000</v>
      </c>
      <c r="AB133" s="80">
        <v>2300852</v>
      </c>
      <c r="AC133" s="42">
        <v>7017170</v>
      </c>
      <c r="AD133" s="42">
        <v>659885</v>
      </c>
      <c r="AE133" s="79">
        <v>2879431</v>
      </c>
      <c r="AF133" s="80">
        <v>6940034</v>
      </c>
    </row>
    <row r="134" spans="1:32" x14ac:dyDescent="0.25">
      <c r="A134" s="12"/>
      <c r="B134" s="15">
        <v>115</v>
      </c>
      <c r="C134" s="114" t="s">
        <v>436</v>
      </c>
      <c r="D134" s="30" t="s">
        <v>260</v>
      </c>
      <c r="E134" s="189" t="s">
        <v>566</v>
      </c>
      <c r="F134" s="46">
        <v>0</v>
      </c>
      <c r="G134" s="46"/>
      <c r="H134" s="83"/>
      <c r="I134" s="84"/>
      <c r="J134" s="108">
        <v>0</v>
      </c>
      <c r="K134" s="83"/>
      <c r="L134" s="84"/>
      <c r="M134" s="46"/>
      <c r="N134" s="46">
        <v>0</v>
      </c>
      <c r="O134" s="83">
        <v>0</v>
      </c>
      <c r="P134" s="84">
        <v>0</v>
      </c>
      <c r="Q134" s="46"/>
      <c r="R134" s="46">
        <v>0</v>
      </c>
      <c r="S134" s="83"/>
      <c r="T134" s="84">
        <v>0</v>
      </c>
      <c r="U134" s="46"/>
      <c r="V134" s="46">
        <v>0</v>
      </c>
      <c r="W134" s="83">
        <v>0</v>
      </c>
      <c r="X134" s="84"/>
      <c r="Y134" s="46"/>
      <c r="Z134" s="46"/>
      <c r="AA134" s="83">
        <v>0</v>
      </c>
      <c r="AB134" s="84"/>
      <c r="AC134" s="46">
        <v>0</v>
      </c>
      <c r="AD134" s="46"/>
      <c r="AE134" s="83"/>
      <c r="AF134" s="84">
        <v>0</v>
      </c>
    </row>
    <row r="135" spans="1:32" ht="26.4" x14ac:dyDescent="0.25">
      <c r="A135" s="12"/>
      <c r="B135" s="38">
        <v>116</v>
      </c>
      <c r="C135" s="120" t="s">
        <v>437</v>
      </c>
      <c r="D135" s="125" t="s">
        <v>260</v>
      </c>
      <c r="E135" s="190">
        <f t="shared" si="10"/>
        <v>425727.95809523814</v>
      </c>
      <c r="F135" s="47">
        <v>5467</v>
      </c>
      <c r="G135" s="47">
        <v>0</v>
      </c>
      <c r="H135" s="85">
        <v>535643</v>
      </c>
      <c r="I135" s="86">
        <v>0</v>
      </c>
      <c r="J135" s="109">
        <v>275196</v>
      </c>
      <c r="K135" s="85">
        <v>828587</v>
      </c>
      <c r="L135" s="86"/>
      <c r="M135" s="47">
        <v>0</v>
      </c>
      <c r="N135" s="47">
        <v>0</v>
      </c>
      <c r="O135" s="85">
        <v>1489925</v>
      </c>
      <c r="P135" s="86">
        <v>0</v>
      </c>
      <c r="Q135" s="47"/>
      <c r="R135" s="47">
        <v>0</v>
      </c>
      <c r="S135" s="85"/>
      <c r="T135" s="86">
        <v>0</v>
      </c>
      <c r="U135" s="47">
        <v>780000</v>
      </c>
      <c r="V135" s="47">
        <v>1828644</v>
      </c>
      <c r="W135" s="85">
        <v>0</v>
      </c>
      <c r="X135" s="86"/>
      <c r="Y135" s="47">
        <v>351157</v>
      </c>
      <c r="Z135" s="47">
        <v>46555.12</v>
      </c>
      <c r="AA135" s="85">
        <v>1489000</v>
      </c>
      <c r="AB135" s="86"/>
      <c r="AC135" s="47">
        <v>0</v>
      </c>
      <c r="AD135" s="47">
        <v>0</v>
      </c>
      <c r="AE135" s="85"/>
      <c r="AF135" s="86">
        <v>1310113</v>
      </c>
    </row>
    <row r="136" spans="1:32" x14ac:dyDescent="0.25">
      <c r="A136" s="12"/>
      <c r="B136" s="13">
        <v>117</v>
      </c>
      <c r="C136" s="113" t="s">
        <v>438</v>
      </c>
      <c r="D136" s="29" t="s">
        <v>260</v>
      </c>
      <c r="E136" s="185">
        <f t="shared" si="10"/>
        <v>2397031.0699999998</v>
      </c>
      <c r="F136" s="41">
        <v>2511004</v>
      </c>
      <c r="G136" s="41">
        <v>941328</v>
      </c>
      <c r="H136" s="75">
        <v>821874</v>
      </c>
      <c r="I136" s="76">
        <v>3637390</v>
      </c>
      <c r="J136" s="104">
        <v>481298</v>
      </c>
      <c r="K136" s="75">
        <v>9639129</v>
      </c>
      <c r="L136" s="76">
        <v>222041</v>
      </c>
      <c r="M136" s="41">
        <v>2502690</v>
      </c>
      <c r="N136" s="41">
        <v>223930</v>
      </c>
      <c r="O136" s="75">
        <v>6513403</v>
      </c>
      <c r="P136" s="76">
        <v>4367811</v>
      </c>
      <c r="Q136" s="41"/>
      <c r="R136" s="41">
        <v>8643702</v>
      </c>
      <c r="S136" s="75">
        <v>957274</v>
      </c>
      <c r="T136" s="76">
        <v>2043327</v>
      </c>
      <c r="U136" s="41">
        <v>7488740</v>
      </c>
      <c r="V136" s="41">
        <v>1298997</v>
      </c>
      <c r="W136" s="75">
        <v>908236</v>
      </c>
      <c r="X136" s="76"/>
      <c r="Y136" s="41">
        <v>399761</v>
      </c>
      <c r="Z136" s="41">
        <v>587486.75</v>
      </c>
      <c r="AA136" s="75">
        <v>3737000</v>
      </c>
      <c r="AB136" s="76">
        <v>368002</v>
      </c>
      <c r="AC136" s="41">
        <v>181389</v>
      </c>
      <c r="AD136" s="41">
        <v>59986</v>
      </c>
      <c r="AE136" s="75">
        <v>992297</v>
      </c>
      <c r="AF136" s="76">
        <v>397681</v>
      </c>
    </row>
    <row r="137" spans="1:32" x14ac:dyDescent="0.25">
      <c r="A137" s="12"/>
      <c r="B137" s="17">
        <v>118</v>
      </c>
      <c r="C137" s="116" t="s">
        <v>439</v>
      </c>
      <c r="D137" s="31" t="s">
        <v>260</v>
      </c>
      <c r="E137" s="187">
        <f t="shared" si="10"/>
        <v>655971.32300000009</v>
      </c>
      <c r="F137" s="42">
        <v>269273</v>
      </c>
      <c r="G137" s="42">
        <v>1021620</v>
      </c>
      <c r="H137" s="79"/>
      <c r="I137" s="80"/>
      <c r="J137" s="106">
        <v>2734981</v>
      </c>
      <c r="K137" s="79"/>
      <c r="L137" s="80">
        <v>105611</v>
      </c>
      <c r="M137" s="42">
        <v>2259307</v>
      </c>
      <c r="N137" s="42">
        <v>293498</v>
      </c>
      <c r="O137" s="79">
        <v>18934</v>
      </c>
      <c r="P137" s="80">
        <v>1402467</v>
      </c>
      <c r="Q137" s="42"/>
      <c r="R137" s="42">
        <v>756721</v>
      </c>
      <c r="S137" s="79">
        <v>899949</v>
      </c>
      <c r="T137" s="80">
        <v>391857</v>
      </c>
      <c r="U137" s="42">
        <v>0</v>
      </c>
      <c r="V137" s="42">
        <v>912342</v>
      </c>
      <c r="W137" s="79">
        <v>0</v>
      </c>
      <c r="X137" s="80"/>
      <c r="Y137" s="42">
        <v>378488</v>
      </c>
      <c r="Z137" s="42">
        <v>56637.46</v>
      </c>
      <c r="AA137" s="79">
        <v>0</v>
      </c>
      <c r="AB137" s="80"/>
      <c r="AC137" s="42">
        <v>244466</v>
      </c>
      <c r="AD137" s="42">
        <v>296259</v>
      </c>
      <c r="AE137" s="79"/>
      <c r="AF137" s="80">
        <v>1077016</v>
      </c>
    </row>
    <row r="138" spans="1:32" x14ac:dyDescent="0.25">
      <c r="A138" s="12"/>
      <c r="B138" s="15">
        <v>119</v>
      </c>
      <c r="C138" s="114" t="s">
        <v>440</v>
      </c>
      <c r="D138" s="30" t="s">
        <v>260</v>
      </c>
      <c r="E138" s="189">
        <f t="shared" si="10"/>
        <v>550516.45454545459</v>
      </c>
      <c r="F138" s="46">
        <v>0</v>
      </c>
      <c r="G138" s="46">
        <v>39235</v>
      </c>
      <c r="H138" s="83">
        <v>699135</v>
      </c>
      <c r="I138" s="84">
        <v>660046</v>
      </c>
      <c r="J138" s="108">
        <v>1314013</v>
      </c>
      <c r="K138" s="83"/>
      <c r="L138" s="84"/>
      <c r="M138" s="46">
        <v>684938</v>
      </c>
      <c r="N138" s="46">
        <v>0</v>
      </c>
      <c r="O138" s="83">
        <v>0</v>
      </c>
      <c r="P138" s="84">
        <v>1169172</v>
      </c>
      <c r="Q138" s="46"/>
      <c r="R138" s="46">
        <v>192884</v>
      </c>
      <c r="S138" s="83">
        <v>2764630</v>
      </c>
      <c r="T138" s="84">
        <v>0</v>
      </c>
      <c r="U138" s="46">
        <v>0</v>
      </c>
      <c r="V138" s="46">
        <v>984933</v>
      </c>
      <c r="W138" s="83">
        <v>1030357</v>
      </c>
      <c r="X138" s="84"/>
      <c r="Y138" s="46">
        <v>303800</v>
      </c>
      <c r="Z138" s="46">
        <v>0</v>
      </c>
      <c r="AA138" s="83">
        <v>0</v>
      </c>
      <c r="AB138" s="84"/>
      <c r="AC138" s="46">
        <v>796385</v>
      </c>
      <c r="AD138" s="46">
        <v>966429</v>
      </c>
      <c r="AE138" s="83">
        <v>505405</v>
      </c>
      <c r="AF138" s="84">
        <v>0</v>
      </c>
    </row>
    <row r="139" spans="1:32" x14ac:dyDescent="0.25">
      <c r="A139" s="12"/>
      <c r="B139" s="38">
        <v>120</v>
      </c>
      <c r="C139" s="120" t="s">
        <v>441</v>
      </c>
      <c r="D139" s="125" t="s">
        <v>260</v>
      </c>
      <c r="E139" s="183">
        <f t="shared" si="10"/>
        <v>3095.8461538461538</v>
      </c>
      <c r="F139" s="38">
        <v>4419</v>
      </c>
      <c r="G139" s="38">
        <v>3863</v>
      </c>
      <c r="H139" s="67">
        <v>3589</v>
      </c>
      <c r="I139" s="68">
        <v>5134</v>
      </c>
      <c r="J139" s="100">
        <v>3220</v>
      </c>
      <c r="K139" s="67">
        <v>4636</v>
      </c>
      <c r="L139" s="68">
        <v>1397</v>
      </c>
      <c r="M139" s="38">
        <v>3861</v>
      </c>
      <c r="N139" s="38">
        <v>832</v>
      </c>
      <c r="O139" s="67">
        <v>4990</v>
      </c>
      <c r="P139" s="68">
        <v>3511</v>
      </c>
      <c r="Q139" s="38"/>
      <c r="R139" s="38">
        <v>4034</v>
      </c>
      <c r="S139" s="67">
        <v>5103</v>
      </c>
      <c r="T139" s="68">
        <v>1824</v>
      </c>
      <c r="U139" s="38">
        <v>5240</v>
      </c>
      <c r="V139" s="38">
        <v>5437</v>
      </c>
      <c r="W139" s="67">
        <v>2396</v>
      </c>
      <c r="X139" s="68">
        <v>974</v>
      </c>
      <c r="Y139" s="38">
        <v>1948</v>
      </c>
      <c r="Z139" s="38">
        <v>1760</v>
      </c>
      <c r="AA139" s="67">
        <v>3812</v>
      </c>
      <c r="AB139" s="68">
        <v>1794</v>
      </c>
      <c r="AC139" s="38">
        <v>2319</v>
      </c>
      <c r="AD139" s="38">
        <v>806</v>
      </c>
      <c r="AE139" s="67">
        <v>1585</v>
      </c>
      <c r="AF139" s="68">
        <v>2008</v>
      </c>
    </row>
    <row r="140" spans="1:32" ht="26.4" x14ac:dyDescent="0.25">
      <c r="A140" s="12"/>
      <c r="B140" s="13">
        <v>121</v>
      </c>
      <c r="C140" s="113" t="s">
        <v>443</v>
      </c>
      <c r="D140" s="29" t="s">
        <v>260</v>
      </c>
      <c r="E140" s="177">
        <f t="shared" si="10"/>
        <v>1937</v>
      </c>
      <c r="F140" s="13">
        <v>2732</v>
      </c>
      <c r="G140" s="13">
        <v>2512</v>
      </c>
      <c r="H140" s="59">
        <v>2155</v>
      </c>
      <c r="I140" s="60">
        <v>2568</v>
      </c>
      <c r="J140" s="96">
        <v>2522</v>
      </c>
      <c r="K140" s="59">
        <v>3080</v>
      </c>
      <c r="L140" s="60">
        <v>1046</v>
      </c>
      <c r="M140" s="13">
        <v>2293</v>
      </c>
      <c r="N140" s="13">
        <v>484</v>
      </c>
      <c r="O140" s="59">
        <v>2711</v>
      </c>
      <c r="P140" s="60">
        <v>2036</v>
      </c>
      <c r="Q140" s="13"/>
      <c r="R140" s="13">
        <v>3203</v>
      </c>
      <c r="S140" s="59">
        <v>3385</v>
      </c>
      <c r="T140" s="60">
        <v>787</v>
      </c>
      <c r="U140" s="13">
        <v>2569</v>
      </c>
      <c r="V140" s="13">
        <v>2857</v>
      </c>
      <c r="W140" s="59">
        <v>1674</v>
      </c>
      <c r="X140" s="60"/>
      <c r="Y140" s="13">
        <v>1374</v>
      </c>
      <c r="Z140" s="13">
        <v>1485</v>
      </c>
      <c r="AA140" s="59">
        <v>1249</v>
      </c>
      <c r="AB140" s="60">
        <v>1133</v>
      </c>
      <c r="AC140" s="13">
        <v>1454</v>
      </c>
      <c r="AD140" s="13">
        <v>515</v>
      </c>
      <c r="AE140" s="59">
        <v>1222</v>
      </c>
      <c r="AF140" s="60">
        <v>1379</v>
      </c>
    </row>
    <row r="141" spans="1:32" ht="26.4" x14ac:dyDescent="0.25">
      <c r="A141" s="12"/>
      <c r="B141" s="17">
        <v>122</v>
      </c>
      <c r="C141" s="116" t="s">
        <v>445</v>
      </c>
      <c r="D141" s="31" t="s">
        <v>260</v>
      </c>
      <c r="E141" s="180">
        <f t="shared" si="10"/>
        <v>1483.32</v>
      </c>
      <c r="F141" s="17">
        <v>1968</v>
      </c>
      <c r="G141" s="17">
        <v>2042</v>
      </c>
      <c r="H141" s="63">
        <v>1517</v>
      </c>
      <c r="I141" s="64">
        <v>1107</v>
      </c>
      <c r="J141" s="98">
        <v>1773</v>
      </c>
      <c r="K141" s="63">
        <v>2133</v>
      </c>
      <c r="L141" s="64">
        <v>874</v>
      </c>
      <c r="M141" s="17">
        <v>1989</v>
      </c>
      <c r="N141" s="17">
        <v>480</v>
      </c>
      <c r="O141" s="63">
        <v>917</v>
      </c>
      <c r="P141" s="64">
        <v>1446</v>
      </c>
      <c r="Q141" s="17"/>
      <c r="R141" s="17">
        <v>2723</v>
      </c>
      <c r="S141" s="63">
        <v>3369</v>
      </c>
      <c r="T141" s="64">
        <v>636</v>
      </c>
      <c r="U141" s="17">
        <v>2023</v>
      </c>
      <c r="V141" s="17">
        <v>2647</v>
      </c>
      <c r="W141" s="63">
        <v>1533</v>
      </c>
      <c r="X141" s="64"/>
      <c r="Y141" s="17">
        <v>1209</v>
      </c>
      <c r="Z141" s="17">
        <v>1226</v>
      </c>
      <c r="AA141" s="63">
        <v>684</v>
      </c>
      <c r="AB141" s="64">
        <v>1075</v>
      </c>
      <c r="AC141" s="17">
        <v>1247</v>
      </c>
      <c r="AD141" s="17">
        <v>484</v>
      </c>
      <c r="AE141" s="63">
        <v>1034</v>
      </c>
      <c r="AF141" s="64">
        <v>947</v>
      </c>
    </row>
    <row r="142" spans="1:32" ht="26.4" x14ac:dyDescent="0.25">
      <c r="A142" s="12"/>
      <c r="B142" s="15">
        <v>123</v>
      </c>
      <c r="C142" s="114" t="s">
        <v>447</v>
      </c>
      <c r="D142" s="30" t="s">
        <v>260</v>
      </c>
      <c r="E142" s="179">
        <f t="shared" si="10"/>
        <v>1556.08</v>
      </c>
      <c r="F142" s="15">
        <v>2401</v>
      </c>
      <c r="G142" s="15">
        <v>2043</v>
      </c>
      <c r="H142" s="61">
        <v>1838</v>
      </c>
      <c r="I142" s="62">
        <v>1773</v>
      </c>
      <c r="J142" s="97">
        <v>1787</v>
      </c>
      <c r="K142" s="61">
        <v>2891</v>
      </c>
      <c r="L142" s="62">
        <v>1020</v>
      </c>
      <c r="M142" s="15">
        <v>1802</v>
      </c>
      <c r="N142" s="15">
        <v>400</v>
      </c>
      <c r="O142" s="61">
        <v>2363</v>
      </c>
      <c r="P142" s="62">
        <v>1601</v>
      </c>
      <c r="Q142" s="15"/>
      <c r="R142" s="15">
        <v>2843</v>
      </c>
      <c r="S142" s="61">
        <v>2077</v>
      </c>
      <c r="T142" s="62">
        <v>596</v>
      </c>
      <c r="U142" s="15">
        <v>2016</v>
      </c>
      <c r="V142" s="15">
        <v>2302</v>
      </c>
      <c r="W142" s="61">
        <v>1238</v>
      </c>
      <c r="X142" s="62"/>
      <c r="Y142" s="15">
        <v>1229</v>
      </c>
      <c r="Z142" s="15">
        <v>1435</v>
      </c>
      <c r="AA142" s="61">
        <v>756</v>
      </c>
      <c r="AB142" s="62">
        <v>906</v>
      </c>
      <c r="AC142" s="15">
        <v>1326</v>
      </c>
      <c r="AD142" s="15">
        <v>319</v>
      </c>
      <c r="AE142" s="61">
        <v>734</v>
      </c>
      <c r="AF142" s="62">
        <v>1206</v>
      </c>
    </row>
    <row r="143" spans="1:32" ht="26.4" x14ac:dyDescent="0.25">
      <c r="A143" s="12"/>
      <c r="B143" s="38">
        <v>124</v>
      </c>
      <c r="C143" s="120" t="s">
        <v>449</v>
      </c>
      <c r="D143" s="125" t="s">
        <v>260</v>
      </c>
      <c r="E143" s="183">
        <f t="shared" si="10"/>
        <v>582.5</v>
      </c>
      <c r="F143" s="38">
        <v>171</v>
      </c>
      <c r="G143" s="38">
        <v>35</v>
      </c>
      <c r="H143" s="67">
        <v>1424</v>
      </c>
      <c r="I143" s="68">
        <v>1875</v>
      </c>
      <c r="J143" s="100">
        <v>1809</v>
      </c>
      <c r="K143" s="67">
        <v>936</v>
      </c>
      <c r="L143" s="68">
        <v>225</v>
      </c>
      <c r="M143" s="38">
        <v>217</v>
      </c>
      <c r="N143" s="38">
        <v>67</v>
      </c>
      <c r="O143" s="67">
        <v>713</v>
      </c>
      <c r="P143" s="68">
        <v>639</v>
      </c>
      <c r="Q143" s="38"/>
      <c r="R143" s="38">
        <v>84</v>
      </c>
      <c r="S143" s="67">
        <v>528</v>
      </c>
      <c r="T143" s="68">
        <v>395</v>
      </c>
      <c r="U143" s="38">
        <v>638</v>
      </c>
      <c r="V143" s="38">
        <v>2223</v>
      </c>
      <c r="W143" s="67">
        <v>199</v>
      </c>
      <c r="X143" s="68">
        <v>336</v>
      </c>
      <c r="Y143" s="38">
        <v>163</v>
      </c>
      <c r="Z143" s="38">
        <v>548</v>
      </c>
      <c r="AA143" s="67">
        <v>385</v>
      </c>
      <c r="AB143" s="68">
        <v>414</v>
      </c>
      <c r="AC143" s="38">
        <v>150</v>
      </c>
      <c r="AD143" s="38">
        <v>49</v>
      </c>
      <c r="AE143" s="67">
        <v>565</v>
      </c>
      <c r="AF143" s="68">
        <v>357</v>
      </c>
    </row>
    <row r="144" spans="1:32" ht="26.4" x14ac:dyDescent="0.25">
      <c r="A144" s="12"/>
      <c r="B144" s="13">
        <v>125</v>
      </c>
      <c r="C144" s="113" t="s">
        <v>521</v>
      </c>
      <c r="D144" s="29" t="s">
        <v>260</v>
      </c>
      <c r="E144" s="177">
        <f t="shared" si="10"/>
        <v>303.04166666666669</v>
      </c>
      <c r="F144" s="13">
        <v>221</v>
      </c>
      <c r="G144" s="13">
        <v>228</v>
      </c>
      <c r="H144" s="59">
        <v>258</v>
      </c>
      <c r="I144" s="60">
        <v>0</v>
      </c>
      <c r="J144" s="96">
        <v>103</v>
      </c>
      <c r="K144" s="59">
        <v>353</v>
      </c>
      <c r="L144" s="60">
        <v>759</v>
      </c>
      <c r="M144" s="13">
        <v>902</v>
      </c>
      <c r="N144" s="13">
        <v>137</v>
      </c>
      <c r="O144" s="59">
        <v>378</v>
      </c>
      <c r="P144" s="60">
        <v>400</v>
      </c>
      <c r="Q144" s="13"/>
      <c r="R144" s="13">
        <v>279</v>
      </c>
      <c r="S144" s="59">
        <v>98</v>
      </c>
      <c r="T144" s="60">
        <v>41</v>
      </c>
      <c r="U144" s="13"/>
      <c r="V144" s="13">
        <v>978</v>
      </c>
      <c r="W144" s="59">
        <v>496</v>
      </c>
      <c r="X144" s="60"/>
      <c r="Y144" s="13">
        <v>103</v>
      </c>
      <c r="Z144" s="13">
        <v>135</v>
      </c>
      <c r="AA144" s="59">
        <v>178</v>
      </c>
      <c r="AB144" s="60">
        <v>527</v>
      </c>
      <c r="AC144" s="13">
        <v>241</v>
      </c>
      <c r="AD144" s="13">
        <v>83</v>
      </c>
      <c r="AE144" s="59">
        <v>196</v>
      </c>
      <c r="AF144" s="60">
        <v>179</v>
      </c>
    </row>
    <row r="145" spans="1:32" ht="39.6" x14ac:dyDescent="0.25">
      <c r="A145" s="12"/>
      <c r="B145" s="17">
        <v>126</v>
      </c>
      <c r="C145" s="116" t="s">
        <v>522</v>
      </c>
      <c r="D145" s="31" t="s">
        <v>260</v>
      </c>
      <c r="E145" s="191">
        <f t="shared" si="10"/>
        <v>0.67361666666666675</v>
      </c>
      <c r="F145" s="48">
        <v>0.55000000000000004</v>
      </c>
      <c r="G145" s="48">
        <v>0.63</v>
      </c>
      <c r="H145" s="87">
        <v>0.89</v>
      </c>
      <c r="I145" s="88">
        <v>0.27200000000000002</v>
      </c>
      <c r="J145" s="110">
        <v>0.84299999999999997</v>
      </c>
      <c r="K145" s="87">
        <v>0.62</v>
      </c>
      <c r="L145" s="88">
        <v>0.82</v>
      </c>
      <c r="M145" s="48">
        <v>0.67300000000000004</v>
      </c>
      <c r="N145" s="48">
        <v>0.8</v>
      </c>
      <c r="O145" s="87">
        <v>0.59</v>
      </c>
      <c r="P145" s="88">
        <v>0.73499999999999999</v>
      </c>
      <c r="Q145" s="48"/>
      <c r="R145" s="48">
        <v>0.52800000000000002</v>
      </c>
      <c r="S145" s="87">
        <v>0.54979999999999996</v>
      </c>
      <c r="T145" s="88">
        <v>0.65</v>
      </c>
      <c r="U145" s="48"/>
      <c r="V145" s="48">
        <v>0.82</v>
      </c>
      <c r="W145" s="87">
        <v>0.77</v>
      </c>
      <c r="X145" s="88"/>
      <c r="Y145" s="48">
        <v>0.66</v>
      </c>
      <c r="Z145" s="48">
        <v>0.65</v>
      </c>
      <c r="AA145" s="87">
        <v>0.52900000000000003</v>
      </c>
      <c r="AB145" s="88">
        <v>0.81</v>
      </c>
      <c r="AC145" s="48">
        <v>0.57999999999999996</v>
      </c>
      <c r="AD145" s="48">
        <v>0.66200000000000003</v>
      </c>
      <c r="AE145" s="87">
        <v>0.71499999999999997</v>
      </c>
      <c r="AF145" s="88">
        <v>0.82</v>
      </c>
    </row>
    <row r="146" spans="1:32" ht="39.6" x14ac:dyDescent="0.25">
      <c r="A146" s="12"/>
      <c r="B146" s="15">
        <v>127</v>
      </c>
      <c r="C146" s="114" t="s">
        <v>523</v>
      </c>
      <c r="D146" s="30" t="s">
        <v>260</v>
      </c>
      <c r="E146" s="189">
        <f t="shared" si="10"/>
        <v>10782.867200000001</v>
      </c>
      <c r="F146" s="46">
        <v>8119</v>
      </c>
      <c r="G146" s="46">
        <v>9236</v>
      </c>
      <c r="H146" s="83">
        <v>12420</v>
      </c>
      <c r="I146" s="84">
        <v>7648</v>
      </c>
      <c r="J146" s="108">
        <v>11019</v>
      </c>
      <c r="K146" s="83">
        <v>10551</v>
      </c>
      <c r="L146" s="84">
        <v>14037</v>
      </c>
      <c r="M146" s="46">
        <v>9475</v>
      </c>
      <c r="N146" s="46">
        <v>12186</v>
      </c>
      <c r="O146" s="83">
        <v>11368</v>
      </c>
      <c r="P146" s="84">
        <v>11777</v>
      </c>
      <c r="Q146" s="46"/>
      <c r="R146" s="46">
        <v>8714</v>
      </c>
      <c r="S146" s="83">
        <v>7871</v>
      </c>
      <c r="T146" s="84">
        <v>13100</v>
      </c>
      <c r="U146" s="46">
        <v>10658</v>
      </c>
      <c r="V146" s="46">
        <v>10707</v>
      </c>
      <c r="W146" s="83">
        <v>11861</v>
      </c>
      <c r="X146" s="84"/>
      <c r="Y146" s="46">
        <v>11806</v>
      </c>
      <c r="Z146" s="46">
        <v>10574.68</v>
      </c>
      <c r="AA146" s="83">
        <v>8430</v>
      </c>
      <c r="AB146" s="84">
        <v>16276</v>
      </c>
      <c r="AC146" s="46">
        <v>9488</v>
      </c>
      <c r="AD146" s="46">
        <v>9473</v>
      </c>
      <c r="AE146" s="83">
        <v>11173</v>
      </c>
      <c r="AF146" s="84">
        <v>11604</v>
      </c>
    </row>
    <row r="147" spans="1:32" ht="39.6" x14ac:dyDescent="0.25">
      <c r="A147" s="12"/>
      <c r="B147" s="38">
        <v>128</v>
      </c>
      <c r="C147" s="120" t="s">
        <v>459</v>
      </c>
      <c r="D147" s="125" t="s">
        <v>260</v>
      </c>
      <c r="E147" s="190">
        <f t="shared" si="10"/>
        <v>6925.4219999999996</v>
      </c>
      <c r="F147" s="47">
        <v>5557</v>
      </c>
      <c r="G147" s="47">
        <v>9503</v>
      </c>
      <c r="H147" s="85">
        <v>7105</v>
      </c>
      <c r="I147" s="86">
        <v>4163</v>
      </c>
      <c r="J147" s="109">
        <v>4360</v>
      </c>
      <c r="K147" s="85">
        <v>6263</v>
      </c>
      <c r="L147" s="86">
        <v>6080</v>
      </c>
      <c r="M147" s="47">
        <v>6469</v>
      </c>
      <c r="N147" s="47">
        <v>8819</v>
      </c>
      <c r="O147" s="85">
        <v>10305</v>
      </c>
      <c r="P147" s="86">
        <v>4826</v>
      </c>
      <c r="Q147" s="47"/>
      <c r="R147" s="47">
        <v>5824</v>
      </c>
      <c r="S147" s="85">
        <v>5904</v>
      </c>
      <c r="T147" s="86">
        <v>11288</v>
      </c>
      <c r="U147" s="47">
        <v>5593</v>
      </c>
      <c r="V147" s="47">
        <v>6520</v>
      </c>
      <c r="W147" s="85">
        <v>6747</v>
      </c>
      <c r="X147" s="86"/>
      <c r="Y147" s="47">
        <v>8599</v>
      </c>
      <c r="Z147" s="47">
        <v>6378.55</v>
      </c>
      <c r="AA147" s="85">
        <v>6840</v>
      </c>
      <c r="AB147" s="86">
        <v>9767</v>
      </c>
      <c r="AC147" s="47">
        <v>6447</v>
      </c>
      <c r="AD147" s="47">
        <v>7565</v>
      </c>
      <c r="AE147" s="85">
        <v>6883</v>
      </c>
      <c r="AF147" s="86">
        <v>5330</v>
      </c>
    </row>
    <row r="148" spans="1:32" ht="39.6" x14ac:dyDescent="0.25">
      <c r="A148" s="12"/>
      <c r="B148" s="13">
        <v>129</v>
      </c>
      <c r="C148" s="113" t="s">
        <v>524</v>
      </c>
      <c r="D148" s="29" t="s">
        <v>260</v>
      </c>
      <c r="E148" s="185">
        <f t="shared" si="10"/>
        <v>5132.2175999999999</v>
      </c>
      <c r="F148" s="41">
        <v>4330</v>
      </c>
      <c r="G148" s="41">
        <v>4733</v>
      </c>
      <c r="H148" s="75">
        <v>4201</v>
      </c>
      <c r="I148" s="76">
        <v>3320</v>
      </c>
      <c r="J148" s="104">
        <v>3722</v>
      </c>
      <c r="K148" s="75">
        <v>5329</v>
      </c>
      <c r="L148" s="76">
        <v>4297</v>
      </c>
      <c r="M148" s="41">
        <v>7070</v>
      </c>
      <c r="N148" s="41">
        <v>4162</v>
      </c>
      <c r="O148" s="75">
        <v>4525</v>
      </c>
      <c r="P148" s="76">
        <v>3966</v>
      </c>
      <c r="Q148" s="41"/>
      <c r="R148" s="41">
        <v>4239</v>
      </c>
      <c r="S148" s="75">
        <v>3908</v>
      </c>
      <c r="T148" s="76">
        <v>4196</v>
      </c>
      <c r="U148" s="41">
        <v>5082</v>
      </c>
      <c r="V148" s="41">
        <v>4543</v>
      </c>
      <c r="W148" s="75">
        <v>4517</v>
      </c>
      <c r="X148" s="76"/>
      <c r="Y148" s="41">
        <v>4953</v>
      </c>
      <c r="Z148" s="41">
        <v>8021.44</v>
      </c>
      <c r="AA148" s="75">
        <v>10060</v>
      </c>
      <c r="AB148" s="76">
        <v>8640</v>
      </c>
      <c r="AC148" s="41">
        <v>7591</v>
      </c>
      <c r="AD148" s="41">
        <v>3815</v>
      </c>
      <c r="AE148" s="75">
        <v>3938</v>
      </c>
      <c r="AF148" s="76">
        <v>5147</v>
      </c>
    </row>
    <row r="149" spans="1:32" ht="39.6" x14ac:dyDescent="0.25">
      <c r="A149" s="12"/>
      <c r="B149" s="17">
        <v>130</v>
      </c>
      <c r="C149" s="116" t="s">
        <v>464</v>
      </c>
      <c r="D149" s="31" t="s">
        <v>260</v>
      </c>
      <c r="E149" s="187">
        <f t="shared" si="10"/>
        <v>4358.5526800000007</v>
      </c>
      <c r="F149" s="42">
        <v>4516</v>
      </c>
      <c r="G149" s="42">
        <v>4236</v>
      </c>
      <c r="H149" s="79">
        <v>4036</v>
      </c>
      <c r="I149" s="80">
        <v>3306</v>
      </c>
      <c r="J149" s="106">
        <v>3619</v>
      </c>
      <c r="K149" s="79">
        <v>4251</v>
      </c>
      <c r="L149" s="80">
        <v>4019</v>
      </c>
      <c r="M149" s="42">
        <v>7013</v>
      </c>
      <c r="N149" s="42">
        <v>4176</v>
      </c>
      <c r="O149" s="79">
        <v>4.4370000000000003</v>
      </c>
      <c r="P149" s="80">
        <v>3954</v>
      </c>
      <c r="Q149" s="42"/>
      <c r="R149" s="42">
        <v>4044</v>
      </c>
      <c r="S149" s="79">
        <v>3938</v>
      </c>
      <c r="T149" s="80">
        <v>4276</v>
      </c>
      <c r="U149" s="42">
        <v>4746</v>
      </c>
      <c r="V149" s="42">
        <v>4182</v>
      </c>
      <c r="W149" s="79">
        <v>4473</v>
      </c>
      <c r="X149" s="80"/>
      <c r="Y149" s="42">
        <v>4272</v>
      </c>
      <c r="Z149" s="42">
        <v>7416.38</v>
      </c>
      <c r="AA149" s="79">
        <v>4280</v>
      </c>
      <c r="AB149" s="80">
        <v>8682</v>
      </c>
      <c r="AC149" s="42">
        <v>4215</v>
      </c>
      <c r="AD149" s="42">
        <v>3149</v>
      </c>
      <c r="AE149" s="79">
        <v>3781</v>
      </c>
      <c r="AF149" s="80">
        <v>4379</v>
      </c>
    </row>
    <row r="150" spans="1:32" x14ac:dyDescent="0.25">
      <c r="A150" s="12"/>
      <c r="B150" s="15">
        <v>131</v>
      </c>
      <c r="C150" s="114" t="s">
        <v>466</v>
      </c>
      <c r="D150" s="30" t="s">
        <v>260</v>
      </c>
      <c r="E150" s="179">
        <f t="shared" si="10"/>
        <v>365.125</v>
      </c>
      <c r="F150" s="15">
        <v>571</v>
      </c>
      <c r="G150" s="15">
        <v>258</v>
      </c>
      <c r="H150" s="61"/>
      <c r="I150" s="62">
        <v>463</v>
      </c>
      <c r="J150" s="97">
        <v>752</v>
      </c>
      <c r="K150" s="61">
        <v>151</v>
      </c>
      <c r="L150" s="62">
        <v>156</v>
      </c>
      <c r="M150" s="15">
        <v>1332</v>
      </c>
      <c r="N150" s="15">
        <v>0</v>
      </c>
      <c r="O150" s="61">
        <v>400</v>
      </c>
      <c r="P150" s="62">
        <v>513</v>
      </c>
      <c r="Q150" s="15"/>
      <c r="R150" s="15">
        <v>385</v>
      </c>
      <c r="S150" s="61">
        <v>664</v>
      </c>
      <c r="T150" s="62">
        <v>39</v>
      </c>
      <c r="U150" s="15"/>
      <c r="V150" s="15">
        <v>113</v>
      </c>
      <c r="W150" s="61">
        <v>323</v>
      </c>
      <c r="X150" s="62">
        <v>17</v>
      </c>
      <c r="Y150" s="15">
        <v>1106</v>
      </c>
      <c r="Z150" s="15">
        <v>72</v>
      </c>
      <c r="AA150" s="61">
        <v>459</v>
      </c>
      <c r="AB150" s="62">
        <v>52</v>
      </c>
      <c r="AC150" s="15">
        <v>279</v>
      </c>
      <c r="AD150" s="15">
        <v>84</v>
      </c>
      <c r="AE150" s="61">
        <v>177</v>
      </c>
      <c r="AF150" s="62">
        <v>397</v>
      </c>
    </row>
    <row r="151" spans="1:32" ht="26.4" x14ac:dyDescent="0.25">
      <c r="A151" s="12"/>
      <c r="B151" s="38">
        <v>132</v>
      </c>
      <c r="C151" s="120" t="s">
        <v>467</v>
      </c>
      <c r="D151" s="125" t="s">
        <v>260</v>
      </c>
      <c r="E151" s="183">
        <f t="shared" si="10"/>
        <v>181.86956521739131</v>
      </c>
      <c r="F151" s="38">
        <v>251</v>
      </c>
      <c r="G151" s="38">
        <v>103</v>
      </c>
      <c r="H151" s="67"/>
      <c r="I151" s="68">
        <v>238</v>
      </c>
      <c r="J151" s="100">
        <v>439</v>
      </c>
      <c r="K151" s="67">
        <v>67</v>
      </c>
      <c r="L151" s="68">
        <v>72</v>
      </c>
      <c r="M151" s="38">
        <v>545</v>
      </c>
      <c r="N151" s="38">
        <v>0</v>
      </c>
      <c r="O151" s="67">
        <v>117</v>
      </c>
      <c r="P151" s="68">
        <v>194</v>
      </c>
      <c r="Q151" s="38"/>
      <c r="R151" s="38">
        <v>353</v>
      </c>
      <c r="S151" s="67">
        <v>396</v>
      </c>
      <c r="T151" s="68">
        <v>7</v>
      </c>
      <c r="U151" s="38"/>
      <c r="V151" s="38">
        <v>40</v>
      </c>
      <c r="W151" s="67">
        <v>151</v>
      </c>
      <c r="X151" s="68"/>
      <c r="Y151" s="38">
        <v>491</v>
      </c>
      <c r="Z151" s="38">
        <v>62</v>
      </c>
      <c r="AA151" s="67">
        <v>114</v>
      </c>
      <c r="AB151" s="68">
        <v>23</v>
      </c>
      <c r="AC151" s="38">
        <v>154</v>
      </c>
      <c r="AD151" s="38">
        <v>42</v>
      </c>
      <c r="AE151" s="67">
        <v>87</v>
      </c>
      <c r="AF151" s="68">
        <v>237</v>
      </c>
    </row>
    <row r="152" spans="1:32" ht="26.4" x14ac:dyDescent="0.25">
      <c r="A152" s="12"/>
      <c r="B152" s="13">
        <v>133</v>
      </c>
      <c r="C152" s="113" t="s">
        <v>468</v>
      </c>
      <c r="D152" s="29" t="s">
        <v>260</v>
      </c>
      <c r="E152" s="177">
        <f t="shared" si="10"/>
        <v>128.65217391304347</v>
      </c>
      <c r="F152" s="13">
        <v>187</v>
      </c>
      <c r="G152" s="13">
        <v>75</v>
      </c>
      <c r="H152" s="59"/>
      <c r="I152" s="60">
        <v>119</v>
      </c>
      <c r="J152" s="96">
        <v>166</v>
      </c>
      <c r="K152" s="59">
        <v>45</v>
      </c>
      <c r="L152" s="60">
        <v>62</v>
      </c>
      <c r="M152" s="13">
        <v>419</v>
      </c>
      <c r="N152" s="13">
        <v>0</v>
      </c>
      <c r="O152" s="59">
        <v>26</v>
      </c>
      <c r="P152" s="60">
        <v>110</v>
      </c>
      <c r="Q152" s="13"/>
      <c r="R152" s="13">
        <v>287</v>
      </c>
      <c r="S152" s="59">
        <v>391</v>
      </c>
      <c r="T152" s="60">
        <v>4</v>
      </c>
      <c r="U152" s="13"/>
      <c r="V152" s="13">
        <v>29</v>
      </c>
      <c r="W152" s="59">
        <v>138</v>
      </c>
      <c r="X152" s="60"/>
      <c r="Y152" s="13">
        <v>367</v>
      </c>
      <c r="Z152" s="13">
        <v>55</v>
      </c>
      <c r="AA152" s="59">
        <v>77</v>
      </c>
      <c r="AB152" s="60">
        <v>19</v>
      </c>
      <c r="AC152" s="13">
        <v>99</v>
      </c>
      <c r="AD152" s="13">
        <v>34</v>
      </c>
      <c r="AE152" s="59">
        <v>74</v>
      </c>
      <c r="AF152" s="60">
        <v>176</v>
      </c>
    </row>
    <row r="153" spans="1:32" ht="26.4" x14ac:dyDescent="0.25">
      <c r="A153" s="12"/>
      <c r="B153" s="17">
        <v>134</v>
      </c>
      <c r="C153" s="116" t="s">
        <v>469</v>
      </c>
      <c r="D153" s="31" t="s">
        <v>260</v>
      </c>
      <c r="E153" s="180">
        <f t="shared" si="10"/>
        <v>133.21739130434781</v>
      </c>
      <c r="F153" s="17">
        <v>203</v>
      </c>
      <c r="G153" s="17">
        <v>78</v>
      </c>
      <c r="H153" s="63"/>
      <c r="I153" s="64">
        <v>173</v>
      </c>
      <c r="J153" s="98">
        <v>171</v>
      </c>
      <c r="K153" s="63">
        <v>64</v>
      </c>
      <c r="L153" s="64">
        <v>67</v>
      </c>
      <c r="M153" s="17">
        <v>404</v>
      </c>
      <c r="N153" s="17">
        <v>0</v>
      </c>
      <c r="O153" s="63">
        <v>99</v>
      </c>
      <c r="P153" s="64">
        <v>110</v>
      </c>
      <c r="Q153" s="17"/>
      <c r="R153" s="17">
        <v>306</v>
      </c>
      <c r="S153" s="63">
        <v>239</v>
      </c>
      <c r="T153" s="64">
        <v>6</v>
      </c>
      <c r="U153" s="17"/>
      <c r="V153" s="17">
        <v>35</v>
      </c>
      <c r="W153" s="63">
        <v>96</v>
      </c>
      <c r="X153" s="64"/>
      <c r="Y153" s="17">
        <v>429</v>
      </c>
      <c r="Z153" s="17">
        <v>51</v>
      </c>
      <c r="AA153" s="63">
        <v>92</v>
      </c>
      <c r="AB153" s="64">
        <v>21</v>
      </c>
      <c r="AC153" s="17">
        <v>145</v>
      </c>
      <c r="AD153" s="17">
        <v>36</v>
      </c>
      <c r="AE153" s="63">
        <v>49</v>
      </c>
      <c r="AF153" s="64">
        <v>190</v>
      </c>
    </row>
    <row r="154" spans="1:32" ht="26.4" x14ac:dyDescent="0.25">
      <c r="A154" s="12"/>
      <c r="B154" s="15">
        <v>135</v>
      </c>
      <c r="C154" s="114" t="s">
        <v>470</v>
      </c>
      <c r="D154" s="30" t="s">
        <v>260</v>
      </c>
      <c r="E154" s="179">
        <f t="shared" si="10"/>
        <v>15.958333333333334</v>
      </c>
      <c r="F154" s="15">
        <v>6</v>
      </c>
      <c r="G154" s="15">
        <v>0</v>
      </c>
      <c r="H154" s="61"/>
      <c r="I154" s="62">
        <v>75</v>
      </c>
      <c r="J154" s="97">
        <v>101</v>
      </c>
      <c r="K154" s="61">
        <v>8</v>
      </c>
      <c r="L154" s="62">
        <v>9</v>
      </c>
      <c r="M154" s="15">
        <v>35</v>
      </c>
      <c r="N154" s="15">
        <v>0</v>
      </c>
      <c r="O154" s="61">
        <v>25</v>
      </c>
      <c r="P154" s="62">
        <v>27</v>
      </c>
      <c r="Q154" s="15"/>
      <c r="R154" s="15">
        <v>4</v>
      </c>
      <c r="S154" s="61">
        <v>0</v>
      </c>
      <c r="T154" s="62">
        <v>1</v>
      </c>
      <c r="U154" s="15"/>
      <c r="V154" s="15">
        <v>14</v>
      </c>
      <c r="W154" s="61">
        <v>2</v>
      </c>
      <c r="X154" s="62">
        <v>0</v>
      </c>
      <c r="Y154" s="15">
        <v>13</v>
      </c>
      <c r="Z154" s="15">
        <v>11</v>
      </c>
      <c r="AA154" s="61">
        <v>9</v>
      </c>
      <c r="AB154" s="62">
        <v>3</v>
      </c>
      <c r="AC154" s="15">
        <v>3</v>
      </c>
      <c r="AD154" s="15">
        <v>0</v>
      </c>
      <c r="AE154" s="61">
        <v>17</v>
      </c>
      <c r="AF154" s="62">
        <v>20</v>
      </c>
    </row>
    <row r="155" spans="1:32" ht="26.4" x14ac:dyDescent="0.25">
      <c r="A155" s="12"/>
      <c r="B155" s="8">
        <v>136</v>
      </c>
      <c r="C155" s="112" t="s">
        <v>525</v>
      </c>
      <c r="D155" s="28" t="s">
        <v>260</v>
      </c>
      <c r="E155" s="175">
        <f t="shared" ref="E155:E168" si="14">AVERAGE(F155:AF155)</f>
        <v>29.608695652173914</v>
      </c>
      <c r="F155" s="8">
        <v>13</v>
      </c>
      <c r="G155" s="8">
        <v>1</v>
      </c>
      <c r="H155" s="53"/>
      <c r="I155" s="54">
        <v>0</v>
      </c>
      <c r="J155" s="93">
        <v>12</v>
      </c>
      <c r="K155" s="53">
        <v>5</v>
      </c>
      <c r="L155" s="54">
        <v>60</v>
      </c>
      <c r="M155" s="8">
        <v>453</v>
      </c>
      <c r="N155" s="8">
        <v>0</v>
      </c>
      <c r="O155" s="53">
        <v>2</v>
      </c>
      <c r="P155" s="54">
        <v>27</v>
      </c>
      <c r="R155" s="8">
        <v>14</v>
      </c>
      <c r="S155" s="53">
        <v>3</v>
      </c>
      <c r="T155" s="54">
        <v>10</v>
      </c>
      <c r="V155" s="8">
        <v>4</v>
      </c>
      <c r="W155" s="53">
        <v>21</v>
      </c>
      <c r="X155" s="54"/>
      <c r="Y155" s="8">
        <v>7</v>
      </c>
      <c r="Z155" s="8">
        <v>3</v>
      </c>
      <c r="AA155" s="53">
        <v>11</v>
      </c>
      <c r="AB155" s="54">
        <v>7</v>
      </c>
      <c r="AC155" s="8">
        <v>10</v>
      </c>
      <c r="AD155" s="8">
        <v>2</v>
      </c>
      <c r="AE155" s="53">
        <v>6</v>
      </c>
      <c r="AF155" s="54">
        <v>10</v>
      </c>
    </row>
    <row r="156" spans="1:32" ht="39.6" x14ac:dyDescent="0.25">
      <c r="A156" s="12"/>
      <c r="B156" s="8">
        <v>137</v>
      </c>
      <c r="C156" s="112" t="s">
        <v>526</v>
      </c>
      <c r="D156" s="28" t="s">
        <v>260</v>
      </c>
      <c r="E156" s="178">
        <f t="shared" si="14"/>
        <v>0.45832173913043484</v>
      </c>
      <c r="F156" s="21">
        <v>0.45900000000000002</v>
      </c>
      <c r="G156" s="21">
        <v>0.41</v>
      </c>
      <c r="H156" s="71"/>
      <c r="I156" s="72">
        <v>0.2296</v>
      </c>
      <c r="J156" s="102">
        <v>0.56399999999999995</v>
      </c>
      <c r="K156" s="71">
        <v>0.47</v>
      </c>
      <c r="L156" s="72">
        <v>0.66</v>
      </c>
      <c r="M156" s="21">
        <v>0.60599999999999998</v>
      </c>
      <c r="N156" s="21">
        <v>0</v>
      </c>
      <c r="O156" s="71">
        <v>0.31</v>
      </c>
      <c r="P156" s="72">
        <v>0.629</v>
      </c>
      <c r="Q156" s="21"/>
      <c r="R156" s="21">
        <v>0.40899999999999997</v>
      </c>
      <c r="S156" s="71">
        <v>0.4128</v>
      </c>
      <c r="T156" s="72">
        <v>0.37</v>
      </c>
      <c r="U156" s="21"/>
      <c r="V156" s="21">
        <v>0.55700000000000005</v>
      </c>
      <c r="W156" s="71">
        <v>0.53</v>
      </c>
      <c r="X156" s="72"/>
      <c r="Y156" s="21">
        <v>0.48</v>
      </c>
      <c r="Z156" s="21">
        <v>0.45</v>
      </c>
      <c r="AA156" s="71">
        <v>0.45600000000000002</v>
      </c>
      <c r="AB156" s="72">
        <v>0.54</v>
      </c>
      <c r="AC156" s="21">
        <v>0.39</v>
      </c>
      <c r="AD156" s="21">
        <v>0.36499999999999999</v>
      </c>
      <c r="AE156" s="71">
        <v>0.51400000000000001</v>
      </c>
      <c r="AF156" s="72">
        <v>0.73</v>
      </c>
    </row>
    <row r="157" spans="1:32" ht="39.6" x14ac:dyDescent="0.25">
      <c r="A157" s="12"/>
      <c r="B157" s="17">
        <v>138</v>
      </c>
      <c r="C157" s="116" t="s">
        <v>527</v>
      </c>
      <c r="D157" s="31" t="s">
        <v>260</v>
      </c>
      <c r="E157" s="187">
        <f t="shared" si="14"/>
        <v>6590.4191304347833</v>
      </c>
      <c r="F157" s="42">
        <v>6085</v>
      </c>
      <c r="G157" s="42">
        <v>4313</v>
      </c>
      <c r="H157" s="79"/>
      <c r="I157" s="80">
        <v>5222</v>
      </c>
      <c r="J157" s="106">
        <v>11652</v>
      </c>
      <c r="K157" s="79">
        <v>5658</v>
      </c>
      <c r="L157" s="80">
        <v>9585</v>
      </c>
      <c r="M157" s="42">
        <v>5930</v>
      </c>
      <c r="N157" s="42">
        <v>0</v>
      </c>
      <c r="O157" s="79">
        <v>4550</v>
      </c>
      <c r="P157" s="80">
        <v>10787</v>
      </c>
      <c r="Q157" s="42"/>
      <c r="R157" s="42">
        <v>5868</v>
      </c>
      <c r="S157" s="79">
        <v>5037</v>
      </c>
      <c r="T157" s="80">
        <v>5294</v>
      </c>
      <c r="U157" s="42"/>
      <c r="V157" s="42">
        <v>6525</v>
      </c>
      <c r="W157" s="79">
        <v>7303</v>
      </c>
      <c r="X157" s="80"/>
      <c r="Y157" s="42">
        <v>7039</v>
      </c>
      <c r="Z157" s="42">
        <v>6349.64</v>
      </c>
      <c r="AA157" s="79">
        <v>6200</v>
      </c>
      <c r="AB157" s="80">
        <v>11664</v>
      </c>
      <c r="AC157" s="42">
        <v>6246</v>
      </c>
      <c r="AD157" s="42">
        <v>5198</v>
      </c>
      <c r="AE157" s="79">
        <v>5091</v>
      </c>
      <c r="AF157" s="80">
        <v>9983</v>
      </c>
    </row>
    <row r="158" spans="1:32" ht="39.6" x14ac:dyDescent="0.25">
      <c r="A158" s="12"/>
      <c r="B158" s="15">
        <v>139</v>
      </c>
      <c r="C158" s="114" t="s">
        <v>474</v>
      </c>
      <c r="D158" s="30" t="s">
        <v>260</v>
      </c>
      <c r="E158" s="189">
        <f t="shared" si="14"/>
        <v>3261.1043478260867</v>
      </c>
      <c r="F158" s="46">
        <v>3645</v>
      </c>
      <c r="G158" s="46">
        <v>4444</v>
      </c>
      <c r="H158" s="83"/>
      <c r="I158" s="84">
        <v>0</v>
      </c>
      <c r="J158" s="108">
        <v>3181</v>
      </c>
      <c r="K158" s="83">
        <v>2816</v>
      </c>
      <c r="L158" s="84">
        <v>3451</v>
      </c>
      <c r="M158" s="46">
        <v>3562</v>
      </c>
      <c r="N158" s="46">
        <v>0</v>
      </c>
      <c r="O158" s="83">
        <v>2880</v>
      </c>
      <c r="P158" s="84">
        <v>2681</v>
      </c>
      <c r="Q158" s="46"/>
      <c r="R158" s="46">
        <v>3248</v>
      </c>
      <c r="S158" s="83">
        <v>3304</v>
      </c>
      <c r="T158" s="84">
        <v>3739</v>
      </c>
      <c r="U158" s="46"/>
      <c r="V158" s="46">
        <v>3820</v>
      </c>
      <c r="W158" s="83">
        <v>3215</v>
      </c>
      <c r="X158" s="84"/>
      <c r="Y158" s="46">
        <v>4403</v>
      </c>
      <c r="Z158" s="46">
        <v>3283.4</v>
      </c>
      <c r="AA158" s="83">
        <v>3630</v>
      </c>
      <c r="AB158" s="84">
        <v>5463</v>
      </c>
      <c r="AC158" s="46">
        <v>3723</v>
      </c>
      <c r="AD158" s="46">
        <v>3385</v>
      </c>
      <c r="AE158" s="83">
        <v>3160</v>
      </c>
      <c r="AF158" s="84">
        <v>3972</v>
      </c>
    </row>
    <row r="159" spans="1:32" ht="39.6" x14ac:dyDescent="0.25">
      <c r="A159" s="12"/>
      <c r="B159" s="8">
        <v>140</v>
      </c>
      <c r="C159" s="112" t="s">
        <v>528</v>
      </c>
      <c r="D159" s="28" t="s">
        <v>260</v>
      </c>
      <c r="E159" s="184">
        <f t="shared" si="14"/>
        <v>4499.04</v>
      </c>
      <c r="F159" s="23">
        <v>4126</v>
      </c>
      <c r="G159" s="23">
        <v>4627</v>
      </c>
      <c r="H159" s="73"/>
      <c r="I159" s="74">
        <v>1150</v>
      </c>
      <c r="J159" s="103">
        <v>3408</v>
      </c>
      <c r="K159" s="73">
        <v>3677</v>
      </c>
      <c r="L159" s="74">
        <v>3013</v>
      </c>
      <c r="M159" s="23">
        <v>8025</v>
      </c>
      <c r="N159" s="23">
        <v>0</v>
      </c>
      <c r="O159" s="73">
        <v>3979</v>
      </c>
      <c r="P159" s="74">
        <v>3980</v>
      </c>
      <c r="Q159" s="23"/>
      <c r="R159" s="23">
        <v>3723</v>
      </c>
      <c r="S159" s="73">
        <v>3520</v>
      </c>
      <c r="T159" s="74">
        <v>3683</v>
      </c>
      <c r="U159" s="23"/>
      <c r="V159" s="23">
        <v>3616</v>
      </c>
      <c r="W159" s="73">
        <v>3840</v>
      </c>
      <c r="X159" s="74"/>
      <c r="Y159" s="23">
        <v>4381</v>
      </c>
      <c r="Z159" s="23">
        <v>7949.92</v>
      </c>
      <c r="AA159" s="73">
        <v>9460</v>
      </c>
      <c r="AB159" s="74">
        <v>7832</v>
      </c>
      <c r="AC159" s="23">
        <v>9038</v>
      </c>
      <c r="AD159" s="23">
        <v>2867</v>
      </c>
      <c r="AE159" s="73">
        <v>3365</v>
      </c>
      <c r="AF159" s="74">
        <v>4218</v>
      </c>
    </row>
    <row r="160" spans="1:32" ht="39.6" x14ac:dyDescent="0.25">
      <c r="A160" s="12"/>
      <c r="B160" s="8">
        <v>141</v>
      </c>
      <c r="C160" s="112" t="s">
        <v>476</v>
      </c>
      <c r="D160" s="28" t="s">
        <v>260</v>
      </c>
      <c r="E160" s="184">
        <f t="shared" si="14"/>
        <v>3984.8286956521738</v>
      </c>
      <c r="F160" s="23">
        <v>4126</v>
      </c>
      <c r="G160" s="23">
        <v>4141</v>
      </c>
      <c r="H160" s="73"/>
      <c r="I160" s="74">
        <v>1150</v>
      </c>
      <c r="J160" s="103">
        <v>3432</v>
      </c>
      <c r="K160" s="73">
        <v>3554</v>
      </c>
      <c r="L160" s="74">
        <v>3012</v>
      </c>
      <c r="M160" s="23">
        <v>8032</v>
      </c>
      <c r="N160" s="23">
        <v>0</v>
      </c>
      <c r="O160" s="73">
        <v>4010</v>
      </c>
      <c r="P160" s="74">
        <v>3968</v>
      </c>
      <c r="Q160" s="23"/>
      <c r="R160" s="23">
        <v>3672</v>
      </c>
      <c r="S160" s="73">
        <v>3517</v>
      </c>
      <c r="T160" s="74">
        <v>3683</v>
      </c>
      <c r="U160" s="23"/>
      <c r="V160" s="23">
        <v>3412</v>
      </c>
      <c r="W160" s="73">
        <v>3805</v>
      </c>
      <c r="X160" s="74"/>
      <c r="Y160" s="23">
        <v>4232</v>
      </c>
      <c r="Z160" s="23">
        <v>7793.06</v>
      </c>
      <c r="AA160" s="73">
        <v>4250</v>
      </c>
      <c r="AB160" s="74">
        <v>7953</v>
      </c>
      <c r="AC160" s="23">
        <v>4126</v>
      </c>
      <c r="AD160" s="23">
        <v>2575</v>
      </c>
      <c r="AE160" s="73">
        <v>3333</v>
      </c>
      <c r="AF160" s="74">
        <v>3875</v>
      </c>
    </row>
    <row r="161" spans="1:32" ht="39.6" x14ac:dyDescent="0.25">
      <c r="A161" s="12"/>
      <c r="B161" s="17">
        <v>142</v>
      </c>
      <c r="C161" s="116" t="s">
        <v>529</v>
      </c>
      <c r="D161" s="31" t="s">
        <v>260</v>
      </c>
      <c r="E161" s="180">
        <f t="shared" si="14"/>
        <v>413.58333333333331</v>
      </c>
      <c r="F161" s="17">
        <v>108</v>
      </c>
      <c r="G161" s="17">
        <v>15</v>
      </c>
      <c r="H161" s="63">
        <v>581</v>
      </c>
      <c r="I161" s="64">
        <v>68</v>
      </c>
      <c r="J161" s="98">
        <v>1291</v>
      </c>
      <c r="K161" s="63">
        <v>347</v>
      </c>
      <c r="L161" s="64">
        <v>64</v>
      </c>
      <c r="M161" s="17">
        <v>505</v>
      </c>
      <c r="N161" s="17">
        <v>212</v>
      </c>
      <c r="O161" s="63">
        <v>346</v>
      </c>
      <c r="P161" s="64">
        <v>847</v>
      </c>
      <c r="Q161" s="17"/>
      <c r="R161" s="17">
        <v>90</v>
      </c>
      <c r="S161" s="63">
        <v>749</v>
      </c>
      <c r="T161" s="64">
        <v>364</v>
      </c>
      <c r="U161" s="17">
        <v>583</v>
      </c>
      <c r="V161" s="17">
        <v>1929</v>
      </c>
      <c r="W161" s="63">
        <v>173</v>
      </c>
      <c r="X161" s="64"/>
      <c r="Y161" s="17">
        <v>264</v>
      </c>
      <c r="Z161" s="17">
        <v>68</v>
      </c>
      <c r="AA161" s="63">
        <v>336</v>
      </c>
      <c r="AB161" s="64">
        <v>328</v>
      </c>
      <c r="AC161" s="17">
        <v>517</v>
      </c>
      <c r="AD161" s="17">
        <v>105</v>
      </c>
      <c r="AE161" s="63"/>
      <c r="AF161" s="64">
        <v>36</v>
      </c>
    </row>
    <row r="162" spans="1:32" ht="67.2" customHeight="1" x14ac:dyDescent="0.25">
      <c r="A162" s="12"/>
      <c r="B162" s="15">
        <v>143</v>
      </c>
      <c r="C162" s="114" t="s">
        <v>530</v>
      </c>
      <c r="D162" s="30" t="s">
        <v>260</v>
      </c>
      <c r="E162" s="189">
        <f t="shared" si="14"/>
        <v>4017.4452000000001</v>
      </c>
      <c r="F162" s="46">
        <v>3033</v>
      </c>
      <c r="G162" s="46">
        <v>5403</v>
      </c>
      <c r="H162" s="83">
        <v>3448</v>
      </c>
      <c r="I162" s="84">
        <v>1461</v>
      </c>
      <c r="J162" s="108">
        <v>5404</v>
      </c>
      <c r="K162" s="83">
        <v>2859</v>
      </c>
      <c r="L162" s="84">
        <v>3132</v>
      </c>
      <c r="M162" s="46">
        <v>1928</v>
      </c>
      <c r="N162" s="46">
        <v>2282</v>
      </c>
      <c r="O162" s="83">
        <v>10524</v>
      </c>
      <c r="P162" s="84">
        <v>10147</v>
      </c>
      <c r="Q162" s="46"/>
      <c r="R162" s="46">
        <v>2748</v>
      </c>
      <c r="S162" s="83">
        <v>4065</v>
      </c>
      <c r="T162" s="84">
        <v>4057</v>
      </c>
      <c r="U162" s="46">
        <v>2465</v>
      </c>
      <c r="V162" s="46">
        <v>5334</v>
      </c>
      <c r="W162" s="83">
        <v>3035</v>
      </c>
      <c r="X162" s="84"/>
      <c r="Y162" s="46">
        <v>5035</v>
      </c>
      <c r="Z162" s="46">
        <v>2435.13</v>
      </c>
      <c r="AA162" s="83">
        <v>2400</v>
      </c>
      <c r="AB162" s="84">
        <v>3756</v>
      </c>
      <c r="AC162" s="46">
        <v>8036</v>
      </c>
      <c r="AD162" s="46">
        <v>2354</v>
      </c>
      <c r="AE162" s="83">
        <v>3539</v>
      </c>
      <c r="AF162" s="84">
        <v>1556</v>
      </c>
    </row>
    <row r="163" spans="1:32" ht="67.2" customHeight="1" x14ac:dyDescent="0.25">
      <c r="A163" s="12"/>
      <c r="B163" s="8">
        <v>144</v>
      </c>
      <c r="C163" s="112" t="s">
        <v>531</v>
      </c>
      <c r="D163" s="28" t="s">
        <v>260</v>
      </c>
      <c r="E163" s="175">
        <f t="shared" si="14"/>
        <v>115.68181818181819</v>
      </c>
      <c r="F163" s="8">
        <v>0</v>
      </c>
      <c r="G163" s="8">
        <v>17</v>
      </c>
      <c r="H163" s="53">
        <v>104</v>
      </c>
      <c r="I163" s="54">
        <v>190</v>
      </c>
      <c r="J163" s="93">
        <v>259</v>
      </c>
      <c r="K163" s="53"/>
      <c r="L163" s="54"/>
      <c r="M163" s="8">
        <v>111</v>
      </c>
      <c r="N163" s="8">
        <v>0</v>
      </c>
      <c r="O163" s="53">
        <v>0</v>
      </c>
      <c r="P163" s="54">
        <v>207</v>
      </c>
      <c r="R163" s="8">
        <v>67</v>
      </c>
      <c r="S163" s="53">
        <v>275</v>
      </c>
      <c r="T163" s="54">
        <v>0</v>
      </c>
      <c r="U163" s="8">
        <v>0</v>
      </c>
      <c r="V163" s="8">
        <v>279</v>
      </c>
      <c r="W163" s="53">
        <v>74</v>
      </c>
      <c r="X163" s="54"/>
      <c r="Y163" s="8">
        <v>46</v>
      </c>
      <c r="Z163" s="8">
        <v>0</v>
      </c>
      <c r="AA163" s="53">
        <v>0</v>
      </c>
      <c r="AB163" s="54"/>
      <c r="AC163" s="8">
        <v>75</v>
      </c>
      <c r="AD163" s="8">
        <v>93</v>
      </c>
      <c r="AE163" s="53">
        <v>748</v>
      </c>
      <c r="AF163" s="54">
        <v>0</v>
      </c>
    </row>
    <row r="164" spans="1:32" ht="92.4" x14ac:dyDescent="0.25">
      <c r="A164" s="12"/>
      <c r="B164" s="8">
        <v>145</v>
      </c>
      <c r="C164" s="112" t="s">
        <v>532</v>
      </c>
      <c r="D164" s="28" t="s">
        <v>260</v>
      </c>
      <c r="E164" s="175">
        <f t="shared" si="14"/>
        <v>4062.8636363636365</v>
      </c>
      <c r="F164" s="8">
        <v>0</v>
      </c>
      <c r="G164" s="8">
        <v>2249</v>
      </c>
      <c r="H164" s="53">
        <v>6722</v>
      </c>
      <c r="I164" s="54">
        <v>3869</v>
      </c>
      <c r="J164" s="93">
        <v>5030</v>
      </c>
      <c r="K164" s="53"/>
      <c r="L164" s="54"/>
      <c r="M164" s="8">
        <v>5958</v>
      </c>
      <c r="N164" s="8">
        <v>0</v>
      </c>
      <c r="O164" s="53">
        <v>0</v>
      </c>
      <c r="P164" s="54">
        <v>5624</v>
      </c>
      <c r="R164" s="8">
        <v>2878</v>
      </c>
      <c r="S164" s="53">
        <v>9074</v>
      </c>
      <c r="T164" s="54">
        <v>0</v>
      </c>
      <c r="U164" s="8">
        <v>0</v>
      </c>
      <c r="V164" s="8">
        <v>4818</v>
      </c>
      <c r="W164" s="53">
        <v>12123</v>
      </c>
      <c r="X164" s="54"/>
      <c r="Y164" s="8">
        <v>6604</v>
      </c>
      <c r="Z164" s="8">
        <v>0</v>
      </c>
      <c r="AA164" s="53">
        <v>0</v>
      </c>
      <c r="AB164" s="54"/>
      <c r="AC164" s="8">
        <v>10552</v>
      </c>
      <c r="AD164" s="8">
        <v>10391</v>
      </c>
      <c r="AE164" s="53">
        <v>3491</v>
      </c>
      <c r="AF164" s="54">
        <v>0</v>
      </c>
    </row>
    <row r="165" spans="1:32" ht="43.8" customHeight="1" x14ac:dyDescent="0.25">
      <c r="A165" s="12"/>
      <c r="B165" s="17">
        <v>146</v>
      </c>
      <c r="C165" s="116" t="s">
        <v>486</v>
      </c>
      <c r="D165" s="31" t="s">
        <v>260</v>
      </c>
      <c r="E165" s="180">
        <f t="shared" si="14"/>
        <v>15.428571428571429</v>
      </c>
      <c r="F165" s="17">
        <v>5</v>
      </c>
      <c r="G165" s="17">
        <v>0</v>
      </c>
      <c r="H165" s="63"/>
      <c r="I165" s="64">
        <v>0</v>
      </c>
      <c r="J165" s="98">
        <v>16</v>
      </c>
      <c r="K165" s="63">
        <v>14</v>
      </c>
      <c r="L165" s="64"/>
      <c r="M165" s="17">
        <v>46</v>
      </c>
      <c r="N165" s="17">
        <v>0</v>
      </c>
      <c r="O165" s="63">
        <v>1</v>
      </c>
      <c r="P165" s="64">
        <v>66</v>
      </c>
      <c r="Q165" s="17"/>
      <c r="R165" s="17">
        <v>2</v>
      </c>
      <c r="S165" s="63">
        <v>16</v>
      </c>
      <c r="T165" s="64">
        <v>2</v>
      </c>
      <c r="U165" s="17"/>
      <c r="V165" s="17">
        <v>14</v>
      </c>
      <c r="W165" s="63">
        <v>6</v>
      </c>
      <c r="X165" s="64"/>
      <c r="Y165" s="17">
        <v>99</v>
      </c>
      <c r="Z165" s="17">
        <v>0</v>
      </c>
      <c r="AA165" s="63">
        <v>4</v>
      </c>
      <c r="AB165" s="64">
        <v>4</v>
      </c>
      <c r="AC165" s="17">
        <v>24</v>
      </c>
      <c r="AD165" s="17">
        <v>2</v>
      </c>
      <c r="AE165" s="63"/>
      <c r="AF165" s="64">
        <v>3</v>
      </c>
    </row>
    <row r="166" spans="1:32" ht="69" customHeight="1" x14ac:dyDescent="0.25">
      <c r="A166" s="12"/>
      <c r="B166" s="15">
        <v>147</v>
      </c>
      <c r="C166" s="114" t="s">
        <v>487</v>
      </c>
      <c r="D166" s="30" t="s">
        <v>260</v>
      </c>
      <c r="E166" s="189">
        <f t="shared" si="14"/>
        <v>1991</v>
      </c>
      <c r="F166" s="46">
        <v>910</v>
      </c>
      <c r="G166" s="46">
        <v>0</v>
      </c>
      <c r="H166" s="83"/>
      <c r="I166" s="84">
        <v>0</v>
      </c>
      <c r="J166" s="108">
        <v>1117</v>
      </c>
      <c r="K166" s="83">
        <v>5520</v>
      </c>
      <c r="L166" s="84"/>
      <c r="M166" s="46">
        <v>1356</v>
      </c>
      <c r="N166" s="46">
        <v>0</v>
      </c>
      <c r="O166" s="83">
        <v>1857</v>
      </c>
      <c r="P166" s="84">
        <v>5805</v>
      </c>
      <c r="Q166" s="46"/>
      <c r="R166" s="46">
        <v>1925</v>
      </c>
      <c r="S166" s="83">
        <v>2016</v>
      </c>
      <c r="T166" s="84">
        <v>1440</v>
      </c>
      <c r="U166" s="46"/>
      <c r="V166" s="46">
        <v>1971</v>
      </c>
      <c r="W166" s="83">
        <v>880</v>
      </c>
      <c r="X166" s="84"/>
      <c r="Y166" s="46">
        <v>4190</v>
      </c>
      <c r="Z166" s="46">
        <v>0</v>
      </c>
      <c r="AA166" s="83">
        <v>675</v>
      </c>
      <c r="AB166" s="84">
        <v>1900</v>
      </c>
      <c r="AC166" s="46">
        <v>5722</v>
      </c>
      <c r="AD166" s="46">
        <v>1773</v>
      </c>
      <c r="AE166" s="83">
        <v>3878</v>
      </c>
      <c r="AF166" s="84">
        <v>867</v>
      </c>
    </row>
    <row r="167" spans="1:32" ht="68.400000000000006" customHeight="1" x14ac:dyDescent="0.25">
      <c r="A167" s="12"/>
      <c r="B167" s="8">
        <v>148</v>
      </c>
      <c r="C167" s="112" t="s">
        <v>488</v>
      </c>
      <c r="D167" s="28" t="s">
        <v>260</v>
      </c>
      <c r="E167" s="175">
        <f t="shared" si="14"/>
        <v>1.4</v>
      </c>
      <c r="F167" s="8">
        <v>0</v>
      </c>
      <c r="G167" s="8">
        <v>1</v>
      </c>
      <c r="H167" s="53"/>
      <c r="I167" s="54">
        <v>5</v>
      </c>
      <c r="J167" s="93">
        <v>8</v>
      </c>
      <c r="K167" s="53"/>
      <c r="L167" s="54"/>
      <c r="M167" s="8">
        <v>2</v>
      </c>
      <c r="N167" s="8">
        <v>0</v>
      </c>
      <c r="O167" s="53">
        <v>0</v>
      </c>
      <c r="P167" s="54">
        <v>2</v>
      </c>
      <c r="R167" s="8">
        <v>0</v>
      </c>
      <c r="S167" s="53">
        <v>5</v>
      </c>
      <c r="T167" s="54">
        <v>0</v>
      </c>
      <c r="V167" s="8">
        <v>2</v>
      </c>
      <c r="W167" s="53">
        <v>1</v>
      </c>
      <c r="X167" s="54"/>
      <c r="Y167" s="8">
        <v>0</v>
      </c>
      <c r="Z167" s="8">
        <v>0</v>
      </c>
      <c r="AA167" s="53">
        <v>0</v>
      </c>
      <c r="AB167" s="54"/>
      <c r="AC167" s="8">
        <v>1</v>
      </c>
      <c r="AD167" s="8">
        <v>0</v>
      </c>
      <c r="AE167" s="53">
        <v>1</v>
      </c>
      <c r="AF167" s="54">
        <v>0</v>
      </c>
    </row>
    <row r="168" spans="1:32" ht="93" thickBot="1" x14ac:dyDescent="0.3">
      <c r="A168" s="12"/>
      <c r="B168" s="24">
        <v>149</v>
      </c>
      <c r="C168" s="123" t="s">
        <v>489</v>
      </c>
      <c r="D168" s="34" t="s">
        <v>260</v>
      </c>
      <c r="E168" s="192">
        <f t="shared" si="14"/>
        <v>1704.75</v>
      </c>
      <c r="F168" s="25">
        <v>0</v>
      </c>
      <c r="G168" s="25">
        <v>1000</v>
      </c>
      <c r="H168" s="89"/>
      <c r="I168" s="90">
        <v>3671</v>
      </c>
      <c r="J168" s="111">
        <v>2287</v>
      </c>
      <c r="K168" s="89"/>
      <c r="L168" s="90"/>
      <c r="M168" s="25">
        <v>2000</v>
      </c>
      <c r="N168" s="25">
        <v>0</v>
      </c>
      <c r="O168" s="89">
        <v>0</v>
      </c>
      <c r="P168" s="90">
        <v>2477</v>
      </c>
      <c r="Q168" s="25"/>
      <c r="R168" s="25">
        <v>0</v>
      </c>
      <c r="S168" s="89">
        <v>4407</v>
      </c>
      <c r="T168" s="90">
        <v>0</v>
      </c>
      <c r="U168" s="25"/>
      <c r="V168" s="25">
        <v>9253</v>
      </c>
      <c r="W168" s="89">
        <v>2000</v>
      </c>
      <c r="X168" s="90"/>
      <c r="Y168" s="25">
        <v>0</v>
      </c>
      <c r="Z168" s="25">
        <v>0</v>
      </c>
      <c r="AA168" s="89">
        <v>0</v>
      </c>
      <c r="AB168" s="90"/>
      <c r="AC168" s="25">
        <v>5000</v>
      </c>
      <c r="AD168" s="25">
        <v>0</v>
      </c>
      <c r="AE168" s="89">
        <v>2000</v>
      </c>
      <c r="AF168" s="90">
        <v>0</v>
      </c>
    </row>
    <row r="169" spans="1:32" ht="13.8" thickTop="1" x14ac:dyDescent="0.25"/>
    <row r="170" spans="1:32" x14ac:dyDescent="0.25">
      <c r="B170" s="199" t="s">
        <v>567</v>
      </c>
    </row>
  </sheetData>
  <pageMargins left="0.2" right="0.2" top="0.5" bottom="0.5" header="0.3" footer="0.3"/>
  <pageSetup orientation="landscape" r:id="rId1"/>
  <headerFooter>
    <oddFooter>&amp;CCOPLAC Data Profile 2013-14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workbookViewId="0">
      <pane ySplit="3" topLeftCell="A4" activePane="bottomLeft" state="frozen"/>
      <selection pane="bottomLeft" activeCell="C8" sqref="C8"/>
    </sheetView>
  </sheetViews>
  <sheetFormatPr defaultRowHeight="14.4" x14ac:dyDescent="0.3"/>
  <cols>
    <col min="1" max="1" width="7.6640625" style="147" bestFit="1" customWidth="1"/>
    <col min="2" max="2" width="40.88671875" style="134" customWidth="1"/>
    <col min="3" max="4" width="33.44140625" style="134" customWidth="1"/>
    <col min="5" max="5" width="15.44140625" style="134" customWidth="1"/>
    <col min="6" max="16384" width="8.88671875" style="130"/>
  </cols>
  <sheetData>
    <row r="1" spans="1:10" ht="20.399999999999999" x14ac:dyDescent="0.35">
      <c r="A1" s="201" t="s">
        <v>264</v>
      </c>
      <c r="B1" s="201"/>
      <c r="C1" s="201"/>
      <c r="D1" s="201"/>
      <c r="E1" s="201"/>
      <c r="F1" s="193"/>
      <c r="G1" s="131"/>
      <c r="H1" s="131"/>
      <c r="I1" s="131"/>
      <c r="J1" s="131"/>
    </row>
    <row r="2" spans="1:10" x14ac:dyDescent="0.3">
      <c r="A2" s="202" t="s">
        <v>538</v>
      </c>
      <c r="B2" s="202"/>
      <c r="C2" s="202"/>
      <c r="D2" s="202"/>
      <c r="E2" s="202"/>
      <c r="F2" s="132"/>
      <c r="G2" s="132"/>
      <c r="H2" s="132"/>
      <c r="I2" s="132"/>
      <c r="J2" s="132"/>
    </row>
    <row r="3" spans="1:10" s="129" customFormat="1" ht="27" thickBot="1" x14ac:dyDescent="0.3">
      <c r="A3" s="133" t="s">
        <v>262</v>
      </c>
      <c r="B3" s="134" t="s">
        <v>263</v>
      </c>
      <c r="C3" s="134" t="s">
        <v>290</v>
      </c>
      <c r="D3" s="134" t="s">
        <v>291</v>
      </c>
      <c r="E3" s="134" t="s">
        <v>261</v>
      </c>
    </row>
    <row r="4" spans="1:10" ht="15" thickTop="1" x14ac:dyDescent="0.3">
      <c r="A4" s="135">
        <v>1</v>
      </c>
      <c r="B4" s="136" t="s">
        <v>250</v>
      </c>
      <c r="C4" s="136"/>
      <c r="D4" s="136"/>
      <c r="E4" s="136"/>
    </row>
    <row r="5" spans="1:10" x14ac:dyDescent="0.3">
      <c r="A5" s="137">
        <v>2</v>
      </c>
      <c r="B5" s="138" t="s">
        <v>292</v>
      </c>
      <c r="C5" s="138"/>
      <c r="D5" s="138"/>
      <c r="E5" s="138"/>
    </row>
    <row r="6" spans="1:10" x14ac:dyDescent="0.3">
      <c r="A6" s="139">
        <v>3</v>
      </c>
      <c r="B6" s="140" t="s">
        <v>293</v>
      </c>
      <c r="C6" s="140"/>
      <c r="D6" s="140"/>
      <c r="E6" s="140"/>
    </row>
    <row r="7" spans="1:10" x14ac:dyDescent="0.3">
      <c r="A7" s="141">
        <v>4</v>
      </c>
      <c r="B7" s="142" t="s">
        <v>294</v>
      </c>
      <c r="C7" s="142"/>
      <c r="D7" s="142"/>
      <c r="E7" s="142"/>
    </row>
    <row r="8" spans="1:10" x14ac:dyDescent="0.3">
      <c r="A8" s="143">
        <v>5</v>
      </c>
      <c r="B8" s="144" t="s">
        <v>295</v>
      </c>
      <c r="C8" s="144"/>
      <c r="D8" s="144"/>
      <c r="E8" s="144"/>
    </row>
    <row r="9" spans="1:10" x14ac:dyDescent="0.3">
      <c r="A9" s="137">
        <v>6</v>
      </c>
      <c r="B9" s="138" t="s">
        <v>296</v>
      </c>
      <c r="C9" s="138"/>
      <c r="D9" s="138"/>
      <c r="E9" s="138"/>
    </row>
    <row r="10" spans="1:10" ht="26.4" x14ac:dyDescent="0.3">
      <c r="A10" s="143">
        <v>7</v>
      </c>
      <c r="B10" s="144" t="s">
        <v>297</v>
      </c>
      <c r="C10" s="144"/>
      <c r="D10" s="144" t="s">
        <v>298</v>
      </c>
      <c r="E10" s="144" t="s">
        <v>252</v>
      </c>
    </row>
    <row r="11" spans="1:10" x14ac:dyDescent="0.3">
      <c r="A11" s="137">
        <v>8</v>
      </c>
      <c r="B11" s="138" t="s">
        <v>299</v>
      </c>
      <c r="C11" s="138"/>
      <c r="D11" s="138" t="s">
        <v>300</v>
      </c>
      <c r="E11" s="138" t="s">
        <v>252</v>
      </c>
    </row>
    <row r="12" spans="1:10" x14ac:dyDescent="0.3">
      <c r="A12" s="143">
        <v>9</v>
      </c>
      <c r="B12" s="144" t="s">
        <v>301</v>
      </c>
      <c r="C12" s="144"/>
      <c r="D12" s="144" t="s">
        <v>302</v>
      </c>
      <c r="E12" s="144" t="s">
        <v>252</v>
      </c>
    </row>
    <row r="13" spans="1:10" x14ac:dyDescent="0.3">
      <c r="A13" s="137">
        <v>10</v>
      </c>
      <c r="B13" s="138" t="s">
        <v>303</v>
      </c>
      <c r="C13" s="138"/>
      <c r="D13" s="138" t="s">
        <v>302</v>
      </c>
      <c r="E13" s="138" t="s">
        <v>252</v>
      </c>
    </row>
    <row r="14" spans="1:10" x14ac:dyDescent="0.3">
      <c r="A14" s="143">
        <v>11</v>
      </c>
      <c r="B14" s="144" t="s">
        <v>304</v>
      </c>
      <c r="C14" s="144"/>
      <c r="D14" s="144" t="s">
        <v>305</v>
      </c>
      <c r="E14" s="144" t="s">
        <v>252</v>
      </c>
    </row>
    <row r="15" spans="1:10" x14ac:dyDescent="0.3">
      <c r="A15" s="137" t="s">
        <v>284</v>
      </c>
      <c r="B15" s="138" t="s">
        <v>285</v>
      </c>
      <c r="C15" s="138"/>
      <c r="D15" s="138" t="s">
        <v>490</v>
      </c>
      <c r="E15" s="138" t="s">
        <v>252</v>
      </c>
    </row>
    <row r="16" spans="1:10" x14ac:dyDescent="0.3">
      <c r="A16" s="143">
        <v>12</v>
      </c>
      <c r="B16" s="144" t="s">
        <v>306</v>
      </c>
      <c r="C16" s="144"/>
      <c r="D16" s="144" t="s">
        <v>307</v>
      </c>
      <c r="E16" s="144" t="s">
        <v>252</v>
      </c>
    </row>
    <row r="17" spans="1:5" x14ac:dyDescent="0.3">
      <c r="A17" s="137">
        <v>13</v>
      </c>
      <c r="B17" s="138" t="s">
        <v>308</v>
      </c>
      <c r="C17" s="138"/>
      <c r="D17" s="138" t="s">
        <v>309</v>
      </c>
      <c r="E17" s="138" t="s">
        <v>252</v>
      </c>
    </row>
    <row r="18" spans="1:5" x14ac:dyDescent="0.3">
      <c r="A18" s="143">
        <v>14</v>
      </c>
      <c r="B18" s="144" t="s">
        <v>310</v>
      </c>
      <c r="C18" s="144"/>
      <c r="D18" s="144" t="s">
        <v>311</v>
      </c>
      <c r="E18" s="144" t="s">
        <v>252</v>
      </c>
    </row>
    <row r="19" spans="1:5" ht="26.4" x14ac:dyDescent="0.3">
      <c r="A19" s="137">
        <v>15</v>
      </c>
      <c r="B19" s="138" t="s">
        <v>312</v>
      </c>
      <c r="C19" s="138"/>
      <c r="D19" s="138" t="s">
        <v>313</v>
      </c>
      <c r="E19" s="138" t="s">
        <v>252</v>
      </c>
    </row>
    <row r="20" spans="1:5" ht="26.4" x14ac:dyDescent="0.3">
      <c r="A20" s="143">
        <v>16</v>
      </c>
      <c r="B20" s="144" t="s">
        <v>314</v>
      </c>
      <c r="C20" s="144"/>
      <c r="D20" s="144" t="s">
        <v>313</v>
      </c>
      <c r="E20" s="144" t="s">
        <v>252</v>
      </c>
    </row>
    <row r="21" spans="1:5" x14ac:dyDescent="0.3">
      <c r="A21" s="137">
        <v>17</v>
      </c>
      <c r="B21" s="138" t="s">
        <v>315</v>
      </c>
      <c r="C21" s="138"/>
      <c r="D21" s="138" t="s">
        <v>316</v>
      </c>
      <c r="E21" s="138" t="s">
        <v>252</v>
      </c>
    </row>
    <row r="22" spans="1:5" x14ac:dyDescent="0.3">
      <c r="A22" s="143">
        <v>18</v>
      </c>
      <c r="B22" s="144" t="s">
        <v>317</v>
      </c>
      <c r="C22" s="144"/>
      <c r="D22" s="144" t="s">
        <v>318</v>
      </c>
      <c r="E22" s="144" t="s">
        <v>252</v>
      </c>
    </row>
    <row r="23" spans="1:5" x14ac:dyDescent="0.3">
      <c r="A23" s="137">
        <v>19</v>
      </c>
      <c r="B23" s="138" t="s">
        <v>319</v>
      </c>
      <c r="C23" s="138"/>
      <c r="D23" s="138" t="s">
        <v>318</v>
      </c>
      <c r="E23" s="138" t="s">
        <v>252</v>
      </c>
    </row>
    <row r="24" spans="1:5" x14ac:dyDescent="0.3">
      <c r="A24" s="143">
        <v>20</v>
      </c>
      <c r="B24" s="144" t="s">
        <v>320</v>
      </c>
      <c r="C24" s="144"/>
      <c r="D24" s="144" t="s">
        <v>316</v>
      </c>
      <c r="E24" s="144" t="s">
        <v>252</v>
      </c>
    </row>
    <row r="25" spans="1:5" x14ac:dyDescent="0.3">
      <c r="A25" s="137">
        <v>21</v>
      </c>
      <c r="B25" s="138" t="s">
        <v>321</v>
      </c>
      <c r="C25" s="138"/>
      <c r="D25" s="138" t="s">
        <v>318</v>
      </c>
      <c r="E25" s="138" t="s">
        <v>252</v>
      </c>
    </row>
    <row r="26" spans="1:5" x14ac:dyDescent="0.3">
      <c r="A26" s="143">
        <v>22</v>
      </c>
      <c r="B26" s="144" t="s">
        <v>322</v>
      </c>
      <c r="C26" s="144"/>
      <c r="D26" s="144" t="s">
        <v>318</v>
      </c>
      <c r="E26" s="144" t="s">
        <v>252</v>
      </c>
    </row>
    <row r="27" spans="1:5" x14ac:dyDescent="0.3">
      <c r="A27" s="137">
        <v>23</v>
      </c>
      <c r="B27" s="138" t="s">
        <v>323</v>
      </c>
      <c r="C27" s="138"/>
      <c r="D27" s="138" t="s">
        <v>316</v>
      </c>
      <c r="E27" s="138" t="s">
        <v>252</v>
      </c>
    </row>
    <row r="28" spans="1:5" x14ac:dyDescent="0.3">
      <c r="A28" s="143">
        <v>24</v>
      </c>
      <c r="B28" s="144" t="s">
        <v>324</v>
      </c>
      <c r="C28" s="144"/>
      <c r="D28" s="144" t="s">
        <v>318</v>
      </c>
      <c r="E28" s="144" t="s">
        <v>252</v>
      </c>
    </row>
    <row r="29" spans="1:5" x14ac:dyDescent="0.3">
      <c r="A29" s="137">
        <v>25</v>
      </c>
      <c r="B29" s="138" t="s">
        <v>325</v>
      </c>
      <c r="C29" s="138"/>
      <c r="D29" s="138" t="s">
        <v>318</v>
      </c>
      <c r="E29" s="138" t="s">
        <v>252</v>
      </c>
    </row>
    <row r="30" spans="1:5" x14ac:dyDescent="0.3">
      <c r="A30" s="143">
        <v>26</v>
      </c>
      <c r="B30" s="144" t="s">
        <v>326</v>
      </c>
      <c r="C30" s="144"/>
      <c r="D30" s="144" t="s">
        <v>316</v>
      </c>
      <c r="E30" s="144" t="s">
        <v>252</v>
      </c>
    </row>
    <row r="31" spans="1:5" x14ac:dyDescent="0.3">
      <c r="A31" s="137">
        <v>27</v>
      </c>
      <c r="B31" s="138" t="s">
        <v>327</v>
      </c>
      <c r="C31" s="138"/>
      <c r="D31" s="138" t="s">
        <v>318</v>
      </c>
      <c r="E31" s="138" t="s">
        <v>252</v>
      </c>
    </row>
    <row r="32" spans="1:5" x14ac:dyDescent="0.3">
      <c r="A32" s="143">
        <v>28</v>
      </c>
      <c r="B32" s="144" t="s">
        <v>328</v>
      </c>
      <c r="C32" s="144"/>
      <c r="D32" s="144" t="s">
        <v>318</v>
      </c>
      <c r="E32" s="144" t="s">
        <v>252</v>
      </c>
    </row>
    <row r="33" spans="1:5" x14ac:dyDescent="0.3">
      <c r="A33" s="137">
        <v>29</v>
      </c>
      <c r="B33" s="138" t="s">
        <v>533</v>
      </c>
      <c r="C33" s="138"/>
      <c r="D33" s="138" t="s">
        <v>329</v>
      </c>
      <c r="E33" s="138" t="s">
        <v>252</v>
      </c>
    </row>
    <row r="34" spans="1:5" x14ac:dyDescent="0.3">
      <c r="A34" s="143">
        <v>30</v>
      </c>
      <c r="B34" s="144" t="s">
        <v>330</v>
      </c>
      <c r="C34" s="144"/>
      <c r="D34" s="144" t="s">
        <v>329</v>
      </c>
      <c r="E34" s="144" t="s">
        <v>252</v>
      </c>
    </row>
    <row r="35" spans="1:5" ht="26.4" x14ac:dyDescent="0.3">
      <c r="A35" s="137">
        <v>31</v>
      </c>
      <c r="B35" s="138" t="s">
        <v>534</v>
      </c>
      <c r="C35" s="138"/>
      <c r="D35" s="138" t="s">
        <v>329</v>
      </c>
      <c r="E35" s="138" t="s">
        <v>252</v>
      </c>
    </row>
    <row r="36" spans="1:5" ht="26.4" x14ac:dyDescent="0.3">
      <c r="A36" s="143">
        <v>32</v>
      </c>
      <c r="B36" s="144" t="s">
        <v>535</v>
      </c>
      <c r="C36" s="144"/>
      <c r="D36" s="144" t="s">
        <v>329</v>
      </c>
      <c r="E36" s="144" t="s">
        <v>252</v>
      </c>
    </row>
    <row r="37" spans="1:5" ht="26.4" x14ac:dyDescent="0.3">
      <c r="A37" s="137">
        <v>33</v>
      </c>
      <c r="B37" s="138" t="s">
        <v>536</v>
      </c>
      <c r="C37" s="138"/>
      <c r="D37" s="138" t="s">
        <v>329</v>
      </c>
      <c r="E37" s="138" t="s">
        <v>252</v>
      </c>
    </row>
    <row r="38" spans="1:5" ht="26.4" x14ac:dyDescent="0.3">
      <c r="A38" s="143">
        <v>34</v>
      </c>
      <c r="B38" s="144" t="s">
        <v>332</v>
      </c>
      <c r="C38" s="144"/>
      <c r="D38" s="144" t="s">
        <v>329</v>
      </c>
      <c r="E38" s="144" t="s">
        <v>252</v>
      </c>
    </row>
    <row r="39" spans="1:5" x14ac:dyDescent="0.3">
      <c r="A39" s="137">
        <v>35</v>
      </c>
      <c r="B39" s="138" t="s">
        <v>333</v>
      </c>
      <c r="C39" s="138"/>
      <c r="D39" s="138" t="s">
        <v>329</v>
      </c>
      <c r="E39" s="138" t="s">
        <v>252</v>
      </c>
    </row>
    <row r="40" spans="1:5" ht="26.4" x14ac:dyDescent="0.3">
      <c r="A40" s="143">
        <v>36</v>
      </c>
      <c r="B40" s="144" t="s">
        <v>334</v>
      </c>
      <c r="C40" s="144"/>
      <c r="D40" s="144" t="s">
        <v>329</v>
      </c>
      <c r="E40" s="144" t="s">
        <v>252</v>
      </c>
    </row>
    <row r="41" spans="1:5" ht="26.4" x14ac:dyDescent="0.3">
      <c r="A41" s="137">
        <v>37</v>
      </c>
      <c r="B41" s="138" t="s">
        <v>335</v>
      </c>
      <c r="C41" s="138"/>
      <c r="D41" s="138" t="s">
        <v>329</v>
      </c>
      <c r="E41" s="138" t="s">
        <v>252</v>
      </c>
    </row>
    <row r="42" spans="1:5" ht="26.4" x14ac:dyDescent="0.3">
      <c r="A42" s="143" t="s">
        <v>276</v>
      </c>
      <c r="B42" s="144" t="s">
        <v>491</v>
      </c>
      <c r="C42" s="144"/>
      <c r="D42" s="144" t="s">
        <v>492</v>
      </c>
      <c r="E42" s="144" t="s">
        <v>252</v>
      </c>
    </row>
    <row r="43" spans="1:5" x14ac:dyDescent="0.3">
      <c r="A43" s="137">
        <v>38</v>
      </c>
      <c r="B43" s="138" t="s">
        <v>336</v>
      </c>
      <c r="C43" s="138"/>
      <c r="D43" s="138" t="s">
        <v>337</v>
      </c>
      <c r="E43" s="138" t="s">
        <v>252</v>
      </c>
    </row>
    <row r="44" spans="1:5" x14ac:dyDescent="0.3">
      <c r="A44" s="143">
        <v>39</v>
      </c>
      <c r="B44" s="144" t="s">
        <v>338</v>
      </c>
      <c r="C44" s="144"/>
      <c r="D44" s="144" t="s">
        <v>337</v>
      </c>
      <c r="E44" s="144" t="s">
        <v>252</v>
      </c>
    </row>
    <row r="45" spans="1:5" x14ac:dyDescent="0.3">
      <c r="A45" s="137">
        <v>40</v>
      </c>
      <c r="B45" s="138" t="s">
        <v>339</v>
      </c>
      <c r="C45" s="138"/>
      <c r="D45" s="138" t="s">
        <v>337</v>
      </c>
      <c r="E45" s="138" t="s">
        <v>252</v>
      </c>
    </row>
    <row r="46" spans="1:5" x14ac:dyDescent="0.3">
      <c r="A46" s="143">
        <v>41</v>
      </c>
      <c r="B46" s="144" t="s">
        <v>340</v>
      </c>
      <c r="C46" s="144"/>
      <c r="D46" s="144" t="s">
        <v>337</v>
      </c>
      <c r="E46" s="144" t="s">
        <v>252</v>
      </c>
    </row>
    <row r="47" spans="1:5" x14ac:dyDescent="0.3">
      <c r="A47" s="137">
        <v>42</v>
      </c>
      <c r="B47" s="138" t="s">
        <v>341</v>
      </c>
      <c r="C47" s="138"/>
      <c r="D47" s="138" t="s">
        <v>329</v>
      </c>
      <c r="E47" s="138" t="s">
        <v>252</v>
      </c>
    </row>
    <row r="48" spans="1:5" x14ac:dyDescent="0.3">
      <c r="A48" s="143">
        <v>43</v>
      </c>
      <c r="B48" s="144" t="s">
        <v>342</v>
      </c>
      <c r="C48" s="144"/>
      <c r="D48" s="144" t="s">
        <v>329</v>
      </c>
      <c r="E48" s="144" t="s">
        <v>252</v>
      </c>
    </row>
    <row r="49" spans="1:5" ht="26.4" x14ac:dyDescent="0.3">
      <c r="A49" s="137">
        <v>44</v>
      </c>
      <c r="B49" s="138" t="s">
        <v>343</v>
      </c>
      <c r="C49" s="138"/>
      <c r="D49" s="138" t="s">
        <v>329</v>
      </c>
      <c r="E49" s="138" t="s">
        <v>252</v>
      </c>
    </row>
    <row r="50" spans="1:5" x14ac:dyDescent="0.3">
      <c r="A50" s="143">
        <v>45</v>
      </c>
      <c r="B50" s="144" t="s">
        <v>344</v>
      </c>
      <c r="C50" s="144"/>
      <c r="D50" s="144" t="s">
        <v>329</v>
      </c>
      <c r="E50" s="144" t="s">
        <v>252</v>
      </c>
    </row>
    <row r="51" spans="1:5" ht="26.4" x14ac:dyDescent="0.3">
      <c r="A51" s="137">
        <v>46</v>
      </c>
      <c r="B51" s="138" t="s">
        <v>345</v>
      </c>
      <c r="C51" s="138"/>
      <c r="D51" s="138" t="s">
        <v>329</v>
      </c>
      <c r="E51" s="138" t="s">
        <v>252</v>
      </c>
    </row>
    <row r="52" spans="1:5" ht="26.4" x14ac:dyDescent="0.3">
      <c r="A52" s="143">
        <v>47</v>
      </c>
      <c r="B52" s="144" t="s">
        <v>346</v>
      </c>
      <c r="C52" s="144"/>
      <c r="D52" s="144" t="s">
        <v>329</v>
      </c>
      <c r="E52" s="144" t="s">
        <v>252</v>
      </c>
    </row>
    <row r="53" spans="1:5" x14ac:dyDescent="0.3">
      <c r="A53" s="137">
        <v>48</v>
      </c>
      <c r="B53" s="138" t="s">
        <v>347</v>
      </c>
      <c r="C53" s="138"/>
      <c r="D53" s="138" t="s">
        <v>329</v>
      </c>
      <c r="E53" s="138" t="s">
        <v>252</v>
      </c>
    </row>
    <row r="54" spans="1:5" ht="26.4" x14ac:dyDescent="0.3">
      <c r="A54" s="143">
        <v>49</v>
      </c>
      <c r="B54" s="144" t="s">
        <v>348</v>
      </c>
      <c r="C54" s="144"/>
      <c r="D54" s="144" t="s">
        <v>329</v>
      </c>
      <c r="E54" s="144" t="s">
        <v>252</v>
      </c>
    </row>
    <row r="55" spans="1:5" ht="26.4" x14ac:dyDescent="0.3">
      <c r="A55" s="137">
        <v>50</v>
      </c>
      <c r="B55" s="138" t="s">
        <v>349</v>
      </c>
      <c r="C55" s="138"/>
      <c r="D55" s="138" t="s">
        <v>329</v>
      </c>
      <c r="E55" s="138" t="s">
        <v>252</v>
      </c>
    </row>
    <row r="56" spans="1:5" ht="39.6" x14ac:dyDescent="0.3">
      <c r="A56" s="143" t="s">
        <v>275</v>
      </c>
      <c r="B56" s="144" t="s">
        <v>289</v>
      </c>
      <c r="C56" s="144"/>
      <c r="D56" s="144" t="s">
        <v>493</v>
      </c>
      <c r="E56" s="144" t="s">
        <v>252</v>
      </c>
    </row>
    <row r="57" spans="1:5" ht="26.4" x14ac:dyDescent="0.3">
      <c r="A57" s="137">
        <v>51</v>
      </c>
      <c r="B57" s="138" t="s">
        <v>350</v>
      </c>
      <c r="C57" s="138" t="s">
        <v>351</v>
      </c>
      <c r="D57" s="138" t="s">
        <v>352</v>
      </c>
      <c r="E57" s="138" t="s">
        <v>252</v>
      </c>
    </row>
    <row r="58" spans="1:5" ht="26.4" x14ac:dyDescent="0.3">
      <c r="A58" s="143">
        <v>52</v>
      </c>
      <c r="B58" s="144" t="s">
        <v>353</v>
      </c>
      <c r="C58" s="144" t="s">
        <v>351</v>
      </c>
      <c r="D58" s="144" t="s">
        <v>352</v>
      </c>
      <c r="E58" s="144" t="s">
        <v>252</v>
      </c>
    </row>
    <row r="59" spans="1:5" x14ac:dyDescent="0.3">
      <c r="A59" s="137">
        <v>53</v>
      </c>
      <c r="B59" s="138" t="s">
        <v>354</v>
      </c>
      <c r="C59" s="138"/>
      <c r="D59" s="138" t="s">
        <v>352</v>
      </c>
      <c r="E59" s="138" t="s">
        <v>252</v>
      </c>
    </row>
    <row r="60" spans="1:5" ht="26.4" x14ac:dyDescent="0.3">
      <c r="A60" s="143">
        <v>54</v>
      </c>
      <c r="B60" s="144" t="s">
        <v>355</v>
      </c>
      <c r="C60" s="144"/>
      <c r="D60" s="144" t="s">
        <v>352</v>
      </c>
      <c r="E60" s="144" t="s">
        <v>252</v>
      </c>
    </row>
    <row r="61" spans="1:5" x14ac:dyDescent="0.3">
      <c r="A61" s="137">
        <v>55</v>
      </c>
      <c r="B61" s="138" t="s">
        <v>356</v>
      </c>
      <c r="C61" s="138"/>
      <c r="D61" s="138" t="s">
        <v>337</v>
      </c>
      <c r="E61" s="138" t="s">
        <v>252</v>
      </c>
    </row>
    <row r="62" spans="1:5" x14ac:dyDescent="0.3">
      <c r="A62" s="143">
        <v>56</v>
      </c>
      <c r="B62" s="144" t="s">
        <v>357</v>
      </c>
      <c r="C62" s="144"/>
      <c r="D62" s="144" t="s">
        <v>358</v>
      </c>
      <c r="E62" s="144" t="s">
        <v>252</v>
      </c>
    </row>
    <row r="63" spans="1:5" x14ac:dyDescent="0.3">
      <c r="A63" s="137">
        <v>57</v>
      </c>
      <c r="B63" s="138" t="s">
        <v>359</v>
      </c>
      <c r="C63" s="138"/>
      <c r="D63" s="138" t="s">
        <v>358</v>
      </c>
      <c r="E63" s="138" t="s">
        <v>252</v>
      </c>
    </row>
    <row r="64" spans="1:5" x14ac:dyDescent="0.3">
      <c r="A64" s="143" t="s">
        <v>286</v>
      </c>
      <c r="B64" s="144" t="s">
        <v>274</v>
      </c>
      <c r="C64" s="144"/>
      <c r="D64" s="144" t="s">
        <v>494</v>
      </c>
      <c r="E64" s="144" t="s">
        <v>252</v>
      </c>
    </row>
    <row r="65" spans="1:5" x14ac:dyDescent="0.3">
      <c r="A65" s="137">
        <v>58</v>
      </c>
      <c r="B65" s="138" t="s">
        <v>360</v>
      </c>
      <c r="C65" s="138"/>
      <c r="D65" s="138" t="s">
        <v>361</v>
      </c>
      <c r="E65" s="138" t="s">
        <v>253</v>
      </c>
    </row>
    <row r="66" spans="1:5" x14ac:dyDescent="0.3">
      <c r="A66" s="143">
        <v>59</v>
      </c>
      <c r="B66" s="144" t="s">
        <v>362</v>
      </c>
      <c r="C66" s="144"/>
      <c r="D66" s="144" t="s">
        <v>361</v>
      </c>
      <c r="E66" s="144" t="s">
        <v>253</v>
      </c>
    </row>
    <row r="67" spans="1:5" x14ac:dyDescent="0.3">
      <c r="A67" s="137">
        <v>60</v>
      </c>
      <c r="B67" s="138" t="s">
        <v>363</v>
      </c>
      <c r="C67" s="138"/>
      <c r="D67" s="138" t="s">
        <v>361</v>
      </c>
      <c r="E67" s="138" t="s">
        <v>253</v>
      </c>
    </row>
    <row r="68" spans="1:5" x14ac:dyDescent="0.3">
      <c r="A68" s="143">
        <v>61</v>
      </c>
      <c r="B68" s="144" t="s">
        <v>364</v>
      </c>
      <c r="C68" s="144"/>
      <c r="D68" s="144" t="s">
        <v>361</v>
      </c>
      <c r="E68" s="144" t="s">
        <v>253</v>
      </c>
    </row>
    <row r="69" spans="1:5" x14ac:dyDescent="0.3">
      <c r="A69" s="137">
        <v>62</v>
      </c>
      <c r="B69" s="138" t="s">
        <v>365</v>
      </c>
      <c r="C69" s="138"/>
      <c r="D69" s="138" t="s">
        <v>361</v>
      </c>
      <c r="E69" s="138" t="s">
        <v>253</v>
      </c>
    </row>
    <row r="70" spans="1:5" ht="26.4" x14ac:dyDescent="0.3">
      <c r="A70" s="143">
        <v>63</v>
      </c>
      <c r="B70" s="144" t="s">
        <v>366</v>
      </c>
      <c r="C70" s="144" t="s">
        <v>367</v>
      </c>
      <c r="D70" s="144" t="s">
        <v>361</v>
      </c>
      <c r="E70" s="144" t="s">
        <v>253</v>
      </c>
    </row>
    <row r="71" spans="1:5" x14ac:dyDescent="0.3">
      <c r="A71" s="137">
        <v>64</v>
      </c>
      <c r="B71" s="138" t="s">
        <v>368</v>
      </c>
      <c r="C71" s="138" t="s">
        <v>367</v>
      </c>
      <c r="D71" s="138" t="s">
        <v>361</v>
      </c>
      <c r="E71" s="138" t="s">
        <v>253</v>
      </c>
    </row>
    <row r="72" spans="1:5" ht="26.4" x14ac:dyDescent="0.3">
      <c r="A72" s="143">
        <v>65</v>
      </c>
      <c r="B72" s="144" t="s">
        <v>369</v>
      </c>
      <c r="C72" s="144" t="s">
        <v>367</v>
      </c>
      <c r="D72" s="144" t="s">
        <v>361</v>
      </c>
      <c r="E72" s="144" t="s">
        <v>253</v>
      </c>
    </row>
    <row r="73" spans="1:5" ht="26.4" x14ac:dyDescent="0.3">
      <c r="A73" s="137">
        <v>66</v>
      </c>
      <c r="B73" s="138" t="s">
        <v>370</v>
      </c>
      <c r="C73" s="138" t="s">
        <v>367</v>
      </c>
      <c r="D73" s="138" t="s">
        <v>361</v>
      </c>
      <c r="E73" s="138" t="s">
        <v>253</v>
      </c>
    </row>
    <row r="74" spans="1:5" ht="26.4" x14ac:dyDescent="0.3">
      <c r="A74" s="143">
        <v>67</v>
      </c>
      <c r="B74" s="144" t="s">
        <v>371</v>
      </c>
      <c r="C74" s="144" t="s">
        <v>367</v>
      </c>
      <c r="D74" s="144" t="s">
        <v>361</v>
      </c>
      <c r="E74" s="144" t="s">
        <v>253</v>
      </c>
    </row>
    <row r="75" spans="1:5" ht="26.4" x14ac:dyDescent="0.3">
      <c r="A75" s="137">
        <v>68</v>
      </c>
      <c r="B75" s="138" t="s">
        <v>372</v>
      </c>
      <c r="C75" s="138" t="s">
        <v>367</v>
      </c>
      <c r="D75" s="138" t="s">
        <v>361</v>
      </c>
      <c r="E75" s="138" t="s">
        <v>253</v>
      </c>
    </row>
    <row r="76" spans="1:5" ht="26.4" x14ac:dyDescent="0.3">
      <c r="A76" s="143">
        <v>69</v>
      </c>
      <c r="B76" s="144" t="s">
        <v>373</v>
      </c>
      <c r="C76" s="144" t="s">
        <v>367</v>
      </c>
      <c r="D76" s="144" t="s">
        <v>361</v>
      </c>
      <c r="E76" s="144" t="s">
        <v>253</v>
      </c>
    </row>
    <row r="77" spans="1:5" ht="26.4" x14ac:dyDescent="0.3">
      <c r="A77" s="137">
        <v>70</v>
      </c>
      <c r="B77" s="138" t="s">
        <v>374</v>
      </c>
      <c r="C77" s="138" t="s">
        <v>367</v>
      </c>
      <c r="D77" s="138" t="s">
        <v>361</v>
      </c>
      <c r="E77" s="138" t="s">
        <v>253</v>
      </c>
    </row>
    <row r="78" spans="1:5" ht="26.4" x14ac:dyDescent="0.3">
      <c r="A78" s="143">
        <v>71</v>
      </c>
      <c r="B78" s="144" t="s">
        <v>375</v>
      </c>
      <c r="C78" s="144" t="s">
        <v>367</v>
      </c>
      <c r="D78" s="144" t="s">
        <v>361</v>
      </c>
      <c r="E78" s="144" t="s">
        <v>253</v>
      </c>
    </row>
    <row r="79" spans="1:5" ht="39.6" x14ac:dyDescent="0.3">
      <c r="A79" s="137" t="s">
        <v>277</v>
      </c>
      <c r="B79" s="138" t="s">
        <v>495</v>
      </c>
      <c r="C79" s="138"/>
      <c r="D79" s="138" t="s">
        <v>496</v>
      </c>
      <c r="E79" s="138" t="s">
        <v>253</v>
      </c>
    </row>
    <row r="80" spans="1:5" ht="26.4" x14ac:dyDescent="0.3">
      <c r="A80" s="143">
        <v>72</v>
      </c>
      <c r="B80" s="144" t="s">
        <v>376</v>
      </c>
      <c r="C80" s="144" t="s">
        <v>377</v>
      </c>
      <c r="D80" s="144" t="s">
        <v>361</v>
      </c>
      <c r="E80" s="144" t="s">
        <v>253</v>
      </c>
    </row>
    <row r="81" spans="1:5" x14ac:dyDescent="0.3">
      <c r="A81" s="137">
        <v>73</v>
      </c>
      <c r="B81" s="138" t="s">
        <v>378</v>
      </c>
      <c r="C81" s="138" t="s">
        <v>379</v>
      </c>
      <c r="D81" s="138" t="s">
        <v>361</v>
      </c>
      <c r="E81" s="138" t="s">
        <v>253</v>
      </c>
    </row>
    <row r="82" spans="1:5" ht="26.4" x14ac:dyDescent="0.3">
      <c r="A82" s="143">
        <v>74</v>
      </c>
      <c r="B82" s="144" t="s">
        <v>380</v>
      </c>
      <c r="C82" s="144" t="s">
        <v>381</v>
      </c>
      <c r="D82" s="144" t="s">
        <v>361</v>
      </c>
      <c r="E82" s="144" t="s">
        <v>253</v>
      </c>
    </row>
    <row r="83" spans="1:5" ht="26.4" x14ac:dyDescent="0.3">
      <c r="A83" s="137">
        <v>75</v>
      </c>
      <c r="B83" s="138" t="s">
        <v>382</v>
      </c>
      <c r="C83" s="138" t="s">
        <v>383</v>
      </c>
      <c r="D83" s="138" t="s">
        <v>361</v>
      </c>
      <c r="E83" s="138" t="s">
        <v>253</v>
      </c>
    </row>
    <row r="84" spans="1:5" x14ac:dyDescent="0.3">
      <c r="A84" s="143">
        <v>76</v>
      </c>
      <c r="B84" s="144" t="s">
        <v>384</v>
      </c>
      <c r="C84" s="144" t="s">
        <v>385</v>
      </c>
      <c r="D84" s="144" t="s">
        <v>361</v>
      </c>
      <c r="E84" s="144" t="s">
        <v>253</v>
      </c>
    </row>
    <row r="85" spans="1:5" ht="26.4" x14ac:dyDescent="0.3">
      <c r="A85" s="137">
        <v>77</v>
      </c>
      <c r="B85" s="138" t="s">
        <v>386</v>
      </c>
      <c r="C85" s="138" t="s">
        <v>387</v>
      </c>
      <c r="D85" s="138" t="s">
        <v>361</v>
      </c>
      <c r="E85" s="138" t="s">
        <v>253</v>
      </c>
    </row>
    <row r="86" spans="1:5" ht="79.2" x14ac:dyDescent="0.3">
      <c r="A86" s="143">
        <v>78</v>
      </c>
      <c r="B86" s="144" t="s">
        <v>388</v>
      </c>
      <c r="C86" s="144" t="s">
        <v>389</v>
      </c>
      <c r="D86" s="144" t="s">
        <v>390</v>
      </c>
      <c r="E86" s="144" t="s">
        <v>254</v>
      </c>
    </row>
    <row r="87" spans="1:5" ht="26.4" x14ac:dyDescent="0.3">
      <c r="A87" s="137">
        <v>79</v>
      </c>
      <c r="B87" s="138" t="s">
        <v>391</v>
      </c>
      <c r="C87" s="138"/>
      <c r="D87" s="138" t="s">
        <v>392</v>
      </c>
      <c r="E87" s="138" t="s">
        <v>255</v>
      </c>
    </row>
    <row r="88" spans="1:5" ht="39.6" x14ac:dyDescent="0.3">
      <c r="A88" s="143" t="s">
        <v>279</v>
      </c>
      <c r="B88" s="144" t="s">
        <v>280</v>
      </c>
      <c r="C88" s="144"/>
      <c r="D88" s="144" t="s">
        <v>497</v>
      </c>
      <c r="E88" s="144" t="s">
        <v>498</v>
      </c>
    </row>
    <row r="89" spans="1:5" ht="39.6" x14ac:dyDescent="0.3">
      <c r="A89" s="137">
        <v>80</v>
      </c>
      <c r="B89" s="138" t="s">
        <v>393</v>
      </c>
      <c r="C89" s="138"/>
      <c r="D89" s="138" t="s">
        <v>394</v>
      </c>
      <c r="E89" s="138" t="s">
        <v>256</v>
      </c>
    </row>
    <row r="90" spans="1:5" ht="39.6" x14ac:dyDescent="0.3">
      <c r="A90" s="143">
        <v>81</v>
      </c>
      <c r="B90" s="144" t="s">
        <v>395</v>
      </c>
      <c r="C90" s="144"/>
      <c r="D90" s="144" t="s">
        <v>396</v>
      </c>
      <c r="E90" s="144" t="s">
        <v>257</v>
      </c>
    </row>
    <row r="91" spans="1:5" ht="39.6" x14ac:dyDescent="0.3">
      <c r="A91" s="137" t="s">
        <v>278</v>
      </c>
      <c r="B91" s="138" t="s">
        <v>281</v>
      </c>
      <c r="C91" s="138"/>
      <c r="D91" s="138" t="s">
        <v>499</v>
      </c>
      <c r="E91" s="138" t="s">
        <v>500</v>
      </c>
    </row>
    <row r="92" spans="1:5" ht="39.6" x14ac:dyDescent="0.3">
      <c r="A92" s="143">
        <v>82</v>
      </c>
      <c r="B92" s="144" t="s">
        <v>397</v>
      </c>
      <c r="C92" s="144"/>
      <c r="D92" s="144" t="s">
        <v>398</v>
      </c>
      <c r="E92" s="144" t="s">
        <v>258</v>
      </c>
    </row>
    <row r="93" spans="1:5" x14ac:dyDescent="0.3">
      <c r="A93" s="137">
        <v>83</v>
      </c>
      <c r="B93" s="138" t="s">
        <v>399</v>
      </c>
      <c r="C93" s="138"/>
      <c r="D93" s="138" t="s">
        <v>400</v>
      </c>
      <c r="E93" s="138" t="s">
        <v>153</v>
      </c>
    </row>
    <row r="94" spans="1:5" x14ac:dyDescent="0.3">
      <c r="A94" s="143">
        <v>84</v>
      </c>
      <c r="B94" s="144" t="s">
        <v>401</v>
      </c>
      <c r="C94" s="144"/>
      <c r="D94" s="144" t="s">
        <v>400</v>
      </c>
      <c r="E94" s="144" t="s">
        <v>153</v>
      </c>
    </row>
    <row r="95" spans="1:5" x14ac:dyDescent="0.3">
      <c r="A95" s="137">
        <v>85</v>
      </c>
      <c r="B95" s="138" t="s">
        <v>402</v>
      </c>
      <c r="C95" s="138"/>
      <c r="D95" s="138" t="s">
        <v>400</v>
      </c>
      <c r="E95" s="138" t="s">
        <v>153</v>
      </c>
    </row>
    <row r="96" spans="1:5" x14ac:dyDescent="0.3">
      <c r="A96" s="143">
        <v>86</v>
      </c>
      <c r="B96" s="144" t="s">
        <v>403</v>
      </c>
      <c r="C96" s="144"/>
      <c r="D96" s="144" t="s">
        <v>400</v>
      </c>
      <c r="E96" s="144" t="s">
        <v>153</v>
      </c>
    </row>
    <row r="97" spans="1:5" x14ac:dyDescent="0.3">
      <c r="A97" s="137">
        <v>87</v>
      </c>
      <c r="B97" s="138" t="s">
        <v>404</v>
      </c>
      <c r="C97" s="138"/>
      <c r="D97" s="138" t="s">
        <v>400</v>
      </c>
      <c r="E97" s="138" t="s">
        <v>153</v>
      </c>
    </row>
    <row r="98" spans="1:5" x14ac:dyDescent="0.3">
      <c r="A98" s="143">
        <v>88</v>
      </c>
      <c r="B98" s="144" t="s">
        <v>405</v>
      </c>
      <c r="C98" s="144"/>
      <c r="D98" s="144" t="s">
        <v>400</v>
      </c>
      <c r="E98" s="144" t="s">
        <v>153</v>
      </c>
    </row>
    <row r="99" spans="1:5" ht="26.4" x14ac:dyDescent="0.3">
      <c r="A99" s="137">
        <v>89</v>
      </c>
      <c r="B99" s="138" t="s">
        <v>406</v>
      </c>
      <c r="C99" s="138"/>
      <c r="D99" s="138" t="s">
        <v>400</v>
      </c>
      <c r="E99" s="138" t="s">
        <v>153</v>
      </c>
    </row>
    <row r="100" spans="1:5" x14ac:dyDescent="0.3">
      <c r="A100" s="143">
        <v>90</v>
      </c>
      <c r="B100" s="144" t="s">
        <v>407</v>
      </c>
      <c r="C100" s="144"/>
      <c r="D100" s="144" t="s">
        <v>400</v>
      </c>
      <c r="E100" s="144" t="s">
        <v>153</v>
      </c>
    </row>
    <row r="101" spans="1:5" x14ac:dyDescent="0.3">
      <c r="A101" s="137">
        <v>91</v>
      </c>
      <c r="B101" s="138" t="s">
        <v>408</v>
      </c>
      <c r="C101" s="138"/>
      <c r="D101" s="138" t="s">
        <v>400</v>
      </c>
      <c r="E101" s="138" t="s">
        <v>153</v>
      </c>
    </row>
    <row r="102" spans="1:5" x14ac:dyDescent="0.3">
      <c r="A102" s="143">
        <v>92</v>
      </c>
      <c r="B102" s="144" t="s">
        <v>409</v>
      </c>
      <c r="C102" s="144"/>
      <c r="D102" s="144" t="s">
        <v>400</v>
      </c>
      <c r="E102" s="144" t="s">
        <v>153</v>
      </c>
    </row>
    <row r="103" spans="1:5" ht="26.4" x14ac:dyDescent="0.3">
      <c r="A103" s="137">
        <v>93</v>
      </c>
      <c r="B103" s="138" t="s">
        <v>410</v>
      </c>
      <c r="C103" s="138"/>
      <c r="D103" s="138" t="s">
        <v>411</v>
      </c>
      <c r="E103" s="138" t="s">
        <v>259</v>
      </c>
    </row>
    <row r="104" spans="1:5" x14ac:dyDescent="0.3">
      <c r="A104" s="143">
        <v>94</v>
      </c>
      <c r="B104" s="144" t="s">
        <v>412</v>
      </c>
      <c r="C104" s="144"/>
      <c r="D104" s="144" t="s">
        <v>413</v>
      </c>
      <c r="E104" s="144" t="s">
        <v>153</v>
      </c>
    </row>
    <row r="105" spans="1:5" x14ac:dyDescent="0.3">
      <c r="A105" s="137">
        <v>95</v>
      </c>
      <c r="B105" s="138" t="s">
        <v>414</v>
      </c>
      <c r="C105" s="138"/>
      <c r="D105" s="138" t="s">
        <v>413</v>
      </c>
      <c r="E105" s="138" t="s">
        <v>153</v>
      </c>
    </row>
    <row r="106" spans="1:5" x14ac:dyDescent="0.3">
      <c r="A106" s="143">
        <v>96</v>
      </c>
      <c r="B106" s="144" t="s">
        <v>415</v>
      </c>
      <c r="C106" s="144"/>
      <c r="D106" s="144" t="s">
        <v>413</v>
      </c>
      <c r="E106" s="144" t="s">
        <v>153</v>
      </c>
    </row>
    <row r="107" spans="1:5" x14ac:dyDescent="0.3">
      <c r="A107" s="137">
        <v>97</v>
      </c>
      <c r="B107" s="138" t="s">
        <v>416</v>
      </c>
      <c r="C107" s="138"/>
      <c r="D107" s="138" t="s">
        <v>413</v>
      </c>
      <c r="E107" s="138" t="s">
        <v>153</v>
      </c>
    </row>
    <row r="108" spans="1:5" x14ac:dyDescent="0.3">
      <c r="A108" s="143">
        <v>98</v>
      </c>
      <c r="B108" s="144" t="s">
        <v>417</v>
      </c>
      <c r="C108" s="144"/>
      <c r="D108" s="144" t="s">
        <v>418</v>
      </c>
      <c r="E108" s="144" t="s">
        <v>153</v>
      </c>
    </row>
    <row r="109" spans="1:5" x14ac:dyDescent="0.3">
      <c r="A109" s="137">
        <v>99</v>
      </c>
      <c r="B109" s="138" t="s">
        <v>419</v>
      </c>
      <c r="C109" s="138"/>
      <c r="D109" s="138" t="s">
        <v>418</v>
      </c>
      <c r="E109" s="138" t="s">
        <v>153</v>
      </c>
    </row>
    <row r="110" spans="1:5" x14ac:dyDescent="0.3">
      <c r="A110" s="143">
        <v>100</v>
      </c>
      <c r="B110" s="144" t="s">
        <v>420</v>
      </c>
      <c r="C110" s="144"/>
      <c r="D110" s="144" t="s">
        <v>421</v>
      </c>
      <c r="E110" s="144" t="s">
        <v>260</v>
      </c>
    </row>
    <row r="111" spans="1:5" x14ac:dyDescent="0.3">
      <c r="A111" s="137">
        <v>101</v>
      </c>
      <c r="B111" s="138" t="s">
        <v>422</v>
      </c>
      <c r="C111" s="138"/>
      <c r="D111" s="138" t="s">
        <v>421</v>
      </c>
      <c r="E111" s="138" t="s">
        <v>260</v>
      </c>
    </row>
    <row r="112" spans="1:5" x14ac:dyDescent="0.3">
      <c r="A112" s="143">
        <v>102</v>
      </c>
      <c r="B112" s="144" t="s">
        <v>423</v>
      </c>
      <c r="C112" s="144"/>
      <c r="D112" s="144" t="s">
        <v>421</v>
      </c>
      <c r="E112" s="144" t="s">
        <v>260</v>
      </c>
    </row>
    <row r="113" spans="1:5" ht="26.4" x14ac:dyDescent="0.3">
      <c r="A113" s="137">
        <v>103</v>
      </c>
      <c r="B113" s="138" t="s">
        <v>424</v>
      </c>
      <c r="C113" s="138"/>
      <c r="D113" s="138" t="s">
        <v>421</v>
      </c>
      <c r="E113" s="138" t="s">
        <v>260</v>
      </c>
    </row>
    <row r="114" spans="1:5" ht="26.4" x14ac:dyDescent="0.3">
      <c r="A114" s="143">
        <v>104</v>
      </c>
      <c r="B114" s="144" t="s">
        <v>425</v>
      </c>
      <c r="C114" s="144"/>
      <c r="D114" s="144" t="s">
        <v>421</v>
      </c>
      <c r="E114" s="144" t="s">
        <v>260</v>
      </c>
    </row>
    <row r="115" spans="1:5" x14ac:dyDescent="0.3">
      <c r="A115" s="137">
        <v>105</v>
      </c>
      <c r="B115" s="138" t="s">
        <v>426</v>
      </c>
      <c r="C115" s="138"/>
      <c r="D115" s="138" t="s">
        <v>421</v>
      </c>
      <c r="E115" s="138" t="s">
        <v>260</v>
      </c>
    </row>
    <row r="116" spans="1:5" ht="26.4" x14ac:dyDescent="0.3">
      <c r="A116" s="143">
        <v>106</v>
      </c>
      <c r="B116" s="144" t="s">
        <v>427</v>
      </c>
      <c r="C116" s="144"/>
      <c r="D116" s="144" t="s">
        <v>421</v>
      </c>
      <c r="E116" s="144" t="s">
        <v>260</v>
      </c>
    </row>
    <row r="117" spans="1:5" x14ac:dyDescent="0.3">
      <c r="A117" s="137">
        <v>107</v>
      </c>
      <c r="B117" s="138" t="s">
        <v>428</v>
      </c>
      <c r="C117" s="138"/>
      <c r="D117" s="138" t="s">
        <v>421</v>
      </c>
      <c r="E117" s="138" t="s">
        <v>260</v>
      </c>
    </row>
    <row r="118" spans="1:5" x14ac:dyDescent="0.3">
      <c r="A118" s="143">
        <v>108</v>
      </c>
      <c r="B118" s="144" t="s">
        <v>429</v>
      </c>
      <c r="C118" s="144"/>
      <c r="D118" s="144" t="s">
        <v>421</v>
      </c>
      <c r="E118" s="144" t="s">
        <v>260</v>
      </c>
    </row>
    <row r="119" spans="1:5" x14ac:dyDescent="0.3">
      <c r="A119" s="137">
        <v>109</v>
      </c>
      <c r="B119" s="138" t="s">
        <v>430</v>
      </c>
      <c r="C119" s="138"/>
      <c r="D119" s="138" t="s">
        <v>421</v>
      </c>
      <c r="E119" s="138" t="s">
        <v>260</v>
      </c>
    </row>
    <row r="120" spans="1:5" ht="26.4" x14ac:dyDescent="0.3">
      <c r="A120" s="143">
        <v>110</v>
      </c>
      <c r="B120" s="144" t="s">
        <v>431</v>
      </c>
      <c r="C120" s="144"/>
      <c r="D120" s="144" t="s">
        <v>421</v>
      </c>
      <c r="E120" s="144" t="s">
        <v>260</v>
      </c>
    </row>
    <row r="121" spans="1:5" x14ac:dyDescent="0.3">
      <c r="A121" s="137">
        <v>111</v>
      </c>
      <c r="B121" s="138" t="s">
        <v>432</v>
      </c>
      <c r="C121" s="138"/>
      <c r="D121" s="138" t="s">
        <v>421</v>
      </c>
      <c r="E121" s="138" t="s">
        <v>260</v>
      </c>
    </row>
    <row r="122" spans="1:5" ht="26.4" x14ac:dyDescent="0.3">
      <c r="A122" s="143">
        <v>112</v>
      </c>
      <c r="B122" s="144" t="s">
        <v>433</v>
      </c>
      <c r="C122" s="144"/>
      <c r="D122" s="144" t="s">
        <v>421</v>
      </c>
      <c r="E122" s="144" t="s">
        <v>260</v>
      </c>
    </row>
    <row r="123" spans="1:5" ht="39.6" x14ac:dyDescent="0.3">
      <c r="A123" s="137">
        <v>113</v>
      </c>
      <c r="B123" s="138" t="s">
        <v>434</v>
      </c>
      <c r="C123" s="138"/>
      <c r="D123" s="138" t="s">
        <v>421</v>
      </c>
      <c r="E123" s="138" t="s">
        <v>260</v>
      </c>
    </row>
    <row r="124" spans="1:5" ht="26.4" x14ac:dyDescent="0.3">
      <c r="A124" s="143">
        <v>114</v>
      </c>
      <c r="B124" s="144" t="s">
        <v>435</v>
      </c>
      <c r="C124" s="144"/>
      <c r="D124" s="144" t="s">
        <v>421</v>
      </c>
      <c r="E124" s="144" t="s">
        <v>260</v>
      </c>
    </row>
    <row r="125" spans="1:5" ht="26.4" x14ac:dyDescent="0.3">
      <c r="A125" s="137">
        <v>115</v>
      </c>
      <c r="B125" s="138" t="s">
        <v>436</v>
      </c>
      <c r="C125" s="138"/>
      <c r="D125" s="138" t="s">
        <v>421</v>
      </c>
      <c r="E125" s="138" t="s">
        <v>260</v>
      </c>
    </row>
    <row r="126" spans="1:5" ht="26.4" x14ac:dyDescent="0.3">
      <c r="A126" s="143">
        <v>116</v>
      </c>
      <c r="B126" s="144" t="s">
        <v>437</v>
      </c>
      <c r="C126" s="144"/>
      <c r="D126" s="144" t="s">
        <v>421</v>
      </c>
      <c r="E126" s="144" t="s">
        <v>260</v>
      </c>
    </row>
    <row r="127" spans="1:5" x14ac:dyDescent="0.3">
      <c r="A127" s="137">
        <v>117</v>
      </c>
      <c r="B127" s="138" t="s">
        <v>438</v>
      </c>
      <c r="C127" s="138"/>
      <c r="D127" s="138" t="s">
        <v>421</v>
      </c>
      <c r="E127" s="138" t="s">
        <v>260</v>
      </c>
    </row>
    <row r="128" spans="1:5" x14ac:dyDescent="0.3">
      <c r="A128" s="143">
        <v>118</v>
      </c>
      <c r="B128" s="144" t="s">
        <v>439</v>
      </c>
      <c r="C128" s="144"/>
      <c r="D128" s="144" t="s">
        <v>421</v>
      </c>
      <c r="E128" s="144" t="s">
        <v>260</v>
      </c>
    </row>
    <row r="129" spans="1:5" x14ac:dyDescent="0.3">
      <c r="A129" s="137">
        <v>119</v>
      </c>
      <c r="B129" s="138" t="s">
        <v>440</v>
      </c>
      <c r="C129" s="138"/>
      <c r="D129" s="138" t="s">
        <v>421</v>
      </c>
      <c r="E129" s="138" t="s">
        <v>260</v>
      </c>
    </row>
    <row r="130" spans="1:5" ht="26.4" x14ac:dyDescent="0.3">
      <c r="A130" s="143">
        <v>120</v>
      </c>
      <c r="B130" s="144" t="s">
        <v>441</v>
      </c>
      <c r="C130" s="144"/>
      <c r="D130" s="144" t="s">
        <v>442</v>
      </c>
      <c r="E130" s="144" t="s">
        <v>260</v>
      </c>
    </row>
    <row r="131" spans="1:5" ht="26.4" x14ac:dyDescent="0.3">
      <c r="A131" s="137">
        <v>121</v>
      </c>
      <c r="B131" s="138" t="s">
        <v>443</v>
      </c>
      <c r="C131" s="138"/>
      <c r="D131" s="138" t="s">
        <v>444</v>
      </c>
      <c r="E131" s="138" t="s">
        <v>260</v>
      </c>
    </row>
    <row r="132" spans="1:5" ht="39.6" x14ac:dyDescent="0.3">
      <c r="A132" s="143">
        <v>122</v>
      </c>
      <c r="B132" s="144" t="s">
        <v>445</v>
      </c>
      <c r="C132" s="144"/>
      <c r="D132" s="144" t="s">
        <v>446</v>
      </c>
      <c r="E132" s="144" t="s">
        <v>260</v>
      </c>
    </row>
    <row r="133" spans="1:5" ht="26.4" x14ac:dyDescent="0.3">
      <c r="A133" s="137">
        <v>123</v>
      </c>
      <c r="B133" s="138" t="s">
        <v>447</v>
      </c>
      <c r="C133" s="138"/>
      <c r="D133" s="138" t="s">
        <v>448</v>
      </c>
      <c r="E133" s="138" t="s">
        <v>260</v>
      </c>
    </row>
    <row r="134" spans="1:5" ht="39.6" x14ac:dyDescent="0.3">
      <c r="A134" s="143">
        <v>124</v>
      </c>
      <c r="B134" s="144" t="s">
        <v>449</v>
      </c>
      <c r="C134" s="144"/>
      <c r="D134" s="144" t="s">
        <v>450</v>
      </c>
      <c r="E134" s="144" t="s">
        <v>260</v>
      </c>
    </row>
    <row r="135" spans="1:5" ht="39.6" x14ac:dyDescent="0.3">
      <c r="A135" s="137">
        <v>125</v>
      </c>
      <c r="B135" s="138" t="s">
        <v>451</v>
      </c>
      <c r="C135" s="138"/>
      <c r="D135" s="138" t="s">
        <v>452</v>
      </c>
      <c r="E135" s="138" t="s">
        <v>260</v>
      </c>
    </row>
    <row r="136" spans="1:5" ht="66" x14ac:dyDescent="0.3">
      <c r="A136" s="143">
        <v>126</v>
      </c>
      <c r="B136" s="144" t="s">
        <v>453</v>
      </c>
      <c r="C136" s="144" t="s">
        <v>454</v>
      </c>
      <c r="D136" s="144" t="s">
        <v>455</v>
      </c>
      <c r="E136" s="144" t="s">
        <v>260</v>
      </c>
    </row>
    <row r="137" spans="1:5" ht="52.8" x14ac:dyDescent="0.3">
      <c r="A137" s="137">
        <v>127</v>
      </c>
      <c r="B137" s="138" t="s">
        <v>456</v>
      </c>
      <c r="C137" s="138" t="s">
        <v>457</v>
      </c>
      <c r="D137" s="138" t="s">
        <v>458</v>
      </c>
      <c r="E137" s="138" t="s">
        <v>260</v>
      </c>
    </row>
    <row r="138" spans="1:5" ht="39.6" x14ac:dyDescent="0.3">
      <c r="A138" s="143">
        <v>128</v>
      </c>
      <c r="B138" s="144" t="s">
        <v>459</v>
      </c>
      <c r="C138" s="144"/>
      <c r="D138" s="144" t="s">
        <v>460</v>
      </c>
      <c r="E138" s="144" t="s">
        <v>260</v>
      </c>
    </row>
    <row r="139" spans="1:5" ht="39.6" x14ac:dyDescent="0.3">
      <c r="A139" s="137">
        <v>129</v>
      </c>
      <c r="B139" s="138" t="s">
        <v>461</v>
      </c>
      <c r="C139" s="138" t="s">
        <v>462</v>
      </c>
      <c r="D139" s="138" t="s">
        <v>463</v>
      </c>
      <c r="E139" s="138" t="s">
        <v>260</v>
      </c>
    </row>
    <row r="140" spans="1:5" ht="39.6" x14ac:dyDescent="0.3">
      <c r="A140" s="143">
        <v>130</v>
      </c>
      <c r="B140" s="144" t="s">
        <v>464</v>
      </c>
      <c r="C140" s="144" t="s">
        <v>462</v>
      </c>
      <c r="D140" s="144" t="s">
        <v>465</v>
      </c>
      <c r="E140" s="144" t="s">
        <v>260</v>
      </c>
    </row>
    <row r="141" spans="1:5" ht="26.4" x14ac:dyDescent="0.3">
      <c r="A141" s="137">
        <v>131</v>
      </c>
      <c r="B141" s="138" t="s">
        <v>466</v>
      </c>
      <c r="C141" s="138"/>
      <c r="D141" s="138" t="s">
        <v>442</v>
      </c>
      <c r="E141" s="138" t="s">
        <v>260</v>
      </c>
    </row>
    <row r="142" spans="1:5" ht="26.4" x14ac:dyDescent="0.3">
      <c r="A142" s="143">
        <v>132</v>
      </c>
      <c r="B142" s="144" t="s">
        <v>467</v>
      </c>
      <c r="C142" s="144"/>
      <c r="D142" s="144" t="s">
        <v>444</v>
      </c>
      <c r="E142" s="144" t="s">
        <v>260</v>
      </c>
    </row>
    <row r="143" spans="1:5" ht="39.6" x14ac:dyDescent="0.3">
      <c r="A143" s="137">
        <v>133</v>
      </c>
      <c r="B143" s="138" t="s">
        <v>468</v>
      </c>
      <c r="C143" s="138"/>
      <c r="D143" s="138" t="s">
        <v>446</v>
      </c>
      <c r="E143" s="138" t="s">
        <v>260</v>
      </c>
    </row>
    <row r="144" spans="1:5" ht="26.4" x14ac:dyDescent="0.3">
      <c r="A144" s="143">
        <v>134</v>
      </c>
      <c r="B144" s="144" t="s">
        <v>469</v>
      </c>
      <c r="C144" s="144"/>
      <c r="D144" s="144" t="s">
        <v>448</v>
      </c>
      <c r="E144" s="144" t="s">
        <v>260</v>
      </c>
    </row>
    <row r="145" spans="1:5" ht="39.6" x14ac:dyDescent="0.3">
      <c r="A145" s="137">
        <v>135</v>
      </c>
      <c r="B145" s="138" t="s">
        <v>470</v>
      </c>
      <c r="C145" s="138"/>
      <c r="D145" s="138" t="s">
        <v>450</v>
      </c>
      <c r="E145" s="138" t="s">
        <v>260</v>
      </c>
    </row>
    <row r="146" spans="1:5" ht="39.6" x14ac:dyDescent="0.3">
      <c r="A146" s="143">
        <v>136</v>
      </c>
      <c r="B146" s="144" t="s">
        <v>471</v>
      </c>
      <c r="C146" s="144"/>
      <c r="D146" s="144" t="s">
        <v>452</v>
      </c>
      <c r="E146" s="144" t="s">
        <v>260</v>
      </c>
    </row>
    <row r="147" spans="1:5" ht="66" x14ac:dyDescent="0.3">
      <c r="A147" s="137">
        <v>137</v>
      </c>
      <c r="B147" s="138" t="s">
        <v>472</v>
      </c>
      <c r="C147" s="138" t="s">
        <v>454</v>
      </c>
      <c r="D147" s="138" t="s">
        <v>455</v>
      </c>
      <c r="E147" s="138" t="s">
        <v>260</v>
      </c>
    </row>
    <row r="148" spans="1:5" ht="52.8" x14ac:dyDescent="0.3">
      <c r="A148" s="143">
        <v>138</v>
      </c>
      <c r="B148" s="144" t="s">
        <v>473</v>
      </c>
      <c r="C148" s="144" t="s">
        <v>457</v>
      </c>
      <c r="D148" s="144" t="s">
        <v>458</v>
      </c>
      <c r="E148" s="144" t="s">
        <v>260</v>
      </c>
    </row>
    <row r="149" spans="1:5" ht="39.6" x14ac:dyDescent="0.3">
      <c r="A149" s="137">
        <v>139</v>
      </c>
      <c r="B149" s="138" t="s">
        <v>474</v>
      </c>
      <c r="C149" s="138"/>
      <c r="D149" s="138" t="s">
        <v>460</v>
      </c>
      <c r="E149" s="138" t="s">
        <v>260</v>
      </c>
    </row>
    <row r="150" spans="1:5" ht="39.6" x14ac:dyDescent="0.3">
      <c r="A150" s="143">
        <v>140</v>
      </c>
      <c r="B150" s="144" t="s">
        <v>475</v>
      </c>
      <c r="C150" s="144" t="s">
        <v>462</v>
      </c>
      <c r="D150" s="144" t="s">
        <v>463</v>
      </c>
      <c r="E150" s="144" t="s">
        <v>260</v>
      </c>
    </row>
    <row r="151" spans="1:5" ht="39.6" x14ac:dyDescent="0.3">
      <c r="A151" s="137">
        <v>141</v>
      </c>
      <c r="B151" s="138" t="s">
        <v>476</v>
      </c>
      <c r="C151" s="138" t="s">
        <v>462</v>
      </c>
      <c r="D151" s="138" t="s">
        <v>465</v>
      </c>
      <c r="E151" s="138" t="s">
        <v>260</v>
      </c>
    </row>
    <row r="152" spans="1:5" ht="39.6" x14ac:dyDescent="0.3">
      <c r="A152" s="143">
        <v>142</v>
      </c>
      <c r="B152" s="144" t="s">
        <v>477</v>
      </c>
      <c r="C152" s="144" t="s">
        <v>478</v>
      </c>
      <c r="D152" s="144" t="s">
        <v>479</v>
      </c>
      <c r="E152" s="144" t="s">
        <v>260</v>
      </c>
    </row>
    <row r="153" spans="1:5" ht="68.400000000000006" customHeight="1" x14ac:dyDescent="0.3">
      <c r="A153" s="137">
        <v>143</v>
      </c>
      <c r="B153" s="138" t="s">
        <v>480</v>
      </c>
      <c r="C153" s="138"/>
      <c r="D153" s="138" t="s">
        <v>481</v>
      </c>
      <c r="E153" s="138" t="s">
        <v>260</v>
      </c>
    </row>
    <row r="154" spans="1:5" ht="69" customHeight="1" x14ac:dyDescent="0.3">
      <c r="A154" s="143">
        <v>144</v>
      </c>
      <c r="B154" s="144" t="s">
        <v>482</v>
      </c>
      <c r="C154" s="144"/>
      <c r="D154" s="144" t="s">
        <v>483</v>
      </c>
      <c r="E154" s="144" t="s">
        <v>260</v>
      </c>
    </row>
    <row r="155" spans="1:5" ht="92.4" x14ac:dyDescent="0.3">
      <c r="A155" s="137">
        <v>145</v>
      </c>
      <c r="B155" s="138" t="s">
        <v>484</v>
      </c>
      <c r="C155" s="138"/>
      <c r="D155" s="138" t="s">
        <v>485</v>
      </c>
      <c r="E155" s="138" t="s">
        <v>260</v>
      </c>
    </row>
    <row r="156" spans="1:5" ht="39.6" x14ac:dyDescent="0.3">
      <c r="A156" s="143">
        <v>146</v>
      </c>
      <c r="B156" s="144" t="s">
        <v>486</v>
      </c>
      <c r="C156" s="144" t="s">
        <v>478</v>
      </c>
      <c r="D156" s="144" t="s">
        <v>479</v>
      </c>
      <c r="E156" s="144" t="s">
        <v>260</v>
      </c>
    </row>
    <row r="157" spans="1:5" ht="67.8" customHeight="1" x14ac:dyDescent="0.3">
      <c r="A157" s="137">
        <v>147</v>
      </c>
      <c r="B157" s="138" t="s">
        <v>487</v>
      </c>
      <c r="C157" s="138"/>
      <c r="D157" s="138" t="s">
        <v>481</v>
      </c>
      <c r="E157" s="138" t="s">
        <v>260</v>
      </c>
    </row>
    <row r="158" spans="1:5" ht="69.599999999999994" customHeight="1" x14ac:dyDescent="0.3">
      <c r="A158" s="143">
        <v>148</v>
      </c>
      <c r="B158" s="144" t="s">
        <v>488</v>
      </c>
      <c r="C158" s="144"/>
      <c r="D158" s="144" t="s">
        <v>483</v>
      </c>
      <c r="E158" s="144" t="s">
        <v>260</v>
      </c>
    </row>
    <row r="159" spans="1:5" ht="93" thickBot="1" x14ac:dyDescent="0.35">
      <c r="A159" s="145">
        <v>149</v>
      </c>
      <c r="B159" s="146" t="s">
        <v>489</v>
      </c>
      <c r="C159" s="146"/>
      <c r="D159" s="146" t="s">
        <v>485</v>
      </c>
      <c r="E159" s="146" t="s">
        <v>260</v>
      </c>
    </row>
    <row r="160" spans="1:5" ht="15" thickTop="1" x14ac:dyDescent="0.3"/>
  </sheetData>
  <mergeCells count="2">
    <mergeCell ref="A1:E1"/>
    <mergeCell ref="A2:E2"/>
  </mergeCells>
  <pageMargins left="0.25" right="0.25" top="0.75" bottom="0.75" header="0.3" footer="0.3"/>
  <pageSetup orientation="landscape" r:id="rId1"/>
  <headerFooter>
    <oddFooter>&amp;CCOPLAC Data Profile 2013-14 Definitions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13-14 COPLAC Profile Responses</vt:lpstr>
      <vt:lpstr>13-14 COPLAC Profile </vt:lpstr>
      <vt:lpstr>13-14 Codebook</vt:lpstr>
      <vt:lpstr>'13-14 COPLAC Profile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Clune-Kneuer, Elizabeth</dc:creator>
  <cp:lastModifiedBy>Clune-Kneuer, Elizabeth</cp:lastModifiedBy>
  <cp:lastPrinted>2014-05-13T12:38:30Z</cp:lastPrinted>
  <dcterms:created xsi:type="dcterms:W3CDTF">2014-03-27T12:02:08Z</dcterms:created>
  <dcterms:modified xsi:type="dcterms:W3CDTF">2014-05-14T16:19:29Z</dcterms:modified>
</cp:coreProperties>
</file>