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2435"/>
  </bookViews>
  <sheets>
    <sheet name="E-FORM" sheetId="1" r:id="rId1"/>
  </sheets>
  <definedNames>
    <definedName name="_xlnm.Print_Area" localSheetId="0">'E-FORM'!$A$1:$Q$33</definedName>
  </definedNames>
  <calcPr calcId="145621"/>
</workbook>
</file>

<file path=xl/calcChain.xml><?xml version="1.0" encoding="utf-8"?>
<calcChain xmlns="http://schemas.openxmlformats.org/spreadsheetml/2006/main">
  <c r="H14" i="1" l="1"/>
  <c r="O14" i="1" s="1"/>
  <c r="H15" i="1"/>
  <c r="O15" i="1"/>
  <c r="H16" i="1"/>
  <c r="O16" i="1"/>
  <c r="H17" i="1"/>
  <c r="O17" i="1" s="1"/>
  <c r="H18" i="1"/>
  <c r="O18" i="1" s="1"/>
  <c r="H19" i="1"/>
  <c r="O19" i="1"/>
  <c r="H20" i="1"/>
  <c r="O20" i="1"/>
  <c r="H21" i="1"/>
  <c r="O21" i="1"/>
  <c r="H22" i="1"/>
  <c r="O22" i="1"/>
  <c r="H23" i="1"/>
  <c r="O23" i="1"/>
  <c r="H24" i="1"/>
  <c r="O24" i="1"/>
  <c r="H25" i="1"/>
  <c r="O25" i="1"/>
  <c r="P33" i="1"/>
  <c r="P32" i="1"/>
  <c r="P31" i="1"/>
  <c r="P30" i="1"/>
  <c r="P27" i="1"/>
  <c r="P28" i="1"/>
  <c r="G27" i="1"/>
  <c r="G28" i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H31" i="1" s="1"/>
  <c r="O31" i="1" s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/>
  <c r="B27" i="1"/>
  <c r="B28" i="1"/>
  <c r="I27" i="1"/>
  <c r="I28" i="1"/>
  <c r="J27" i="1"/>
  <c r="J28" i="1" s="1"/>
  <c r="K27" i="1"/>
  <c r="K28" i="1" s="1"/>
  <c r="M27" i="1"/>
  <c r="M28" i="1" s="1"/>
  <c r="H30" i="1"/>
  <c r="O30" i="1" l="1"/>
  <c r="H33" i="1"/>
  <c r="O33" i="1" s="1"/>
  <c r="H32" i="1"/>
  <c r="O32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<sst xmlns="http://schemas.openxmlformats.org/spreadsheetml/2006/main" count="104" uniqueCount="61">
  <si>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</si>
  <si>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</si>
  <si>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</si>
  <si>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</si>
  <si>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</si>
  <si>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</si>
  <si>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</si>
  <si>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</si>
  <si>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</si>
  <si>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</si>
  <si>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</si>
  <si>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</si>
  <si>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</si>
  <si>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</si>
  <si>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</si>
  <si>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</si>
  <si>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</si>
  <si>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</si>
  <si>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</si>
  <si>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</si>
  <si>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</si>
  <si>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</si>
  <si>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</si>
  <si>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</si>
  <si>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</si>
  <si>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</si>
  <si>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</si>
  <si>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</si>
  <si>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</si>
  <si>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</si>
  <si>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</si>
  <si>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</si>
  <si>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</si>
  <si>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</si>
  <si>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</si>
  <si>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</si>
  <si>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</si>
  <si>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</si>
  <si>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</si>
  <si>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</si>
  <si>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</si>
  <si>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</si>
  <si>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</si>
  <si>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</si>
  <si>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</si>
  <si>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</si>
  <si>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</si>
  <si>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</si>
  <si>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</si>
  <si>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</si>
  <si>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</si>
  <si>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</si>
  <si>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</si>
  <si>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</si>
  <si>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Duncan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</si>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</sst>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P15" sqref="P15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1986</v>
      </c>
      <c r="D2" s="19"/>
      <c r="L2" s="18" t="s">
        <v>1</v>
      </c>
      <c r="N2" s="20">
        <v>1986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152</v>
      </c>
      <c r="C13" s="67">
        <v>1875042</v>
      </c>
      <c r="D13" s="68">
        <v>282</v>
      </c>
      <c r="E13" s="67">
        <v>8546978</v>
      </c>
      <c r="F13" s="68">
        <v>115</v>
      </c>
      <c r="G13" s="67">
        <v>8727400</v>
      </c>
      <c r="H13" s="59">
        <v>19149420</v>
      </c>
      <c r="I13" s="69">
        <v>469</v>
      </c>
      <c r="J13" s="69">
        <v>262</v>
      </c>
      <c r="K13" s="69">
        <v>1092</v>
      </c>
      <c r="L13" s="82" t="s">
        <v>55</v>
      </c>
      <c r="M13" s="71">
        <v>55</v>
      </c>
      <c r="N13" s="70">
        <v>2438314</v>
      </c>
      <c r="O13" s="64">
        <v>21587734</v>
      </c>
      <c r="P13" s="72">
        <v>17147</v>
      </c>
      <c r="Q13" s="36"/>
    </row>
    <row r="14" spans="1:17" ht="19.149999999999999" customHeight="1">
      <c r="A14" s="73" t="s">
        <v>36</v>
      </c>
      <c r="B14" s="30">
        <v>1</v>
      </c>
      <c r="C14" s="31">
        <v>1000</v>
      </c>
      <c r="D14" s="30">
        <v>1</v>
      </c>
      <c r="E14" s="31">
        <v>5000</v>
      </c>
      <c r="F14" s="30">
        <v>4</v>
      </c>
      <c r="G14" s="31">
        <v>250000</v>
      </c>
      <c r="H14" s="60">
        <f t="shared" ref="H14:H27" si="0">C14+E14+G14</f>
        <v>256000</v>
      </c>
      <c r="I14" s="30">
        <v>1</v>
      </c>
      <c r="J14" s="30">
        <v>1</v>
      </c>
      <c r="K14" s="30">
        <v>3</v>
      </c>
      <c r="L14" s="78" t="s">
        <v>36</v>
      </c>
      <c r="M14" s="30">
        <v>0</v>
      </c>
      <c r="N14" s="31">
        <v>0</v>
      </c>
      <c r="O14" s="65">
        <f t="shared" ref="O14:O27" si="1">H14+N14</f>
        <v>256000</v>
      </c>
      <c r="P14" s="30">
        <v>60</v>
      </c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>C22+E22+G22</f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>C23+E23+G23</f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>C24+E24+G24</f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1</v>
      </c>
      <c r="C27" s="62">
        <f t="shared" si="2"/>
        <v>1000</v>
      </c>
      <c r="D27" s="61">
        <f t="shared" si="2"/>
        <v>1</v>
      </c>
      <c r="E27" s="62">
        <f t="shared" si="2"/>
        <v>5000</v>
      </c>
      <c r="F27" s="61">
        <f t="shared" si="2"/>
        <v>4</v>
      </c>
      <c r="G27" s="62">
        <f t="shared" si="2"/>
        <v>250000</v>
      </c>
      <c r="H27" s="62">
        <f t="shared" si="0"/>
        <v>256000</v>
      </c>
      <c r="I27" s="61">
        <f t="shared" si="2"/>
        <v>1</v>
      </c>
      <c r="J27" s="61">
        <f t="shared" si="2"/>
        <v>1</v>
      </c>
      <c r="K27" s="61">
        <f t="shared" si="2"/>
        <v>3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256000</v>
      </c>
      <c r="P27" s="61">
        <f>SUM(P14:P25)</f>
        <v>60</v>
      </c>
      <c r="Q27" s="36"/>
    </row>
    <row r="28" spans="1:17" ht="19.149999999999999" customHeight="1">
      <c r="A28" s="74" t="s">
        <v>48</v>
      </c>
      <c r="B28" s="61">
        <f t="shared" ref="B28:K28" si="3">B13+B27</f>
        <v>153</v>
      </c>
      <c r="C28" s="61">
        <f>C13+C27</f>
        <v>1876042</v>
      </c>
      <c r="D28" s="61">
        <f>D13+D27</f>
        <v>283</v>
      </c>
      <c r="E28" s="61">
        <f>E13+E27</f>
        <v>8551978</v>
      </c>
      <c r="F28" s="61">
        <f>F13+F27</f>
        <v>119</v>
      </c>
      <c r="G28" s="61">
        <f>G13+G27</f>
        <v>8977400</v>
      </c>
      <c r="H28" s="62">
        <f t="shared" si="3"/>
        <v>19405420</v>
      </c>
      <c r="I28" s="61">
        <f t="shared" si="3"/>
        <v>470</v>
      </c>
      <c r="J28" s="61">
        <f t="shared" si="3"/>
        <v>263</v>
      </c>
      <c r="K28" s="61">
        <f t="shared" si="3"/>
        <v>1095</v>
      </c>
      <c r="L28" s="79" t="s">
        <v>48</v>
      </c>
      <c r="M28" s="61">
        <f>M13+M27</f>
        <v>55</v>
      </c>
      <c r="N28" s="62">
        <f>N13+N27</f>
        <v>2438314</v>
      </c>
      <c r="O28" s="64">
        <f>O13+O27</f>
        <v>21843734</v>
      </c>
      <c r="P28" s="61">
        <f>P13+P27</f>
        <v>17207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1</v>
      </c>
      <c r="C30" s="60">
        <f t="shared" si="4"/>
        <v>1000</v>
      </c>
      <c r="D30" s="63">
        <f t="shared" si="4"/>
        <v>1</v>
      </c>
      <c r="E30" s="60">
        <f t="shared" si="4"/>
        <v>5000</v>
      </c>
      <c r="F30" s="63">
        <f t="shared" si="4"/>
        <v>4</v>
      </c>
      <c r="G30" s="60">
        <f t="shared" si="4"/>
        <v>250000</v>
      </c>
      <c r="H30" s="60">
        <f>C30+E30+G30</f>
        <v>256000</v>
      </c>
      <c r="I30" s="63">
        <f>SUM(I14:I16)</f>
        <v>1</v>
      </c>
      <c r="J30" s="63">
        <f>SUM(J14:J16)</f>
        <v>1</v>
      </c>
      <c r="K30" s="63">
        <f>SUM(K14:K16)</f>
        <v>3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256000</v>
      </c>
      <c r="P30" s="63">
        <f>SUM(P14:P16)</f>
        <v>60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 t="shared" si="6"/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AxoZn2W7giMS5vNpeO7L5eanqx47LdVmxnzUg7vhCfG22BA77It99X/5Im5ehqjymlzreGFUgbtSoesIS1MFFw==" saltValue="qmgS4vECWo3f2bbhtIasow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MSD Office</cp:lastModifiedBy>
  <cp:lastPrinted>2008-01-17T14:59:58Z</cp:lastPrinted>
  <dcterms:created xsi:type="dcterms:W3CDTF">1997-09-05T18:23:18Z</dcterms:created>
  <dcterms:modified xsi:type="dcterms:W3CDTF">2017-02-10T19:46:33Z</dcterms:modified>
</cp:coreProperties>
</file>