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I51" i="1"/>
  <c r="U51" i="1" s="1"/>
  <c r="U50" i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<sst xmlns="http://schemas.openxmlformats.org/spreadsheetml/2006/main" count="336" uniqueCount="166">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</sst>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153</v>
          </cell>
          <cell r="C28">
            <v>1876042</v>
          </cell>
          <cell r="D28">
            <v>283</v>
          </cell>
          <cell r="E28">
            <v>8551978</v>
          </cell>
          <cell r="F28">
            <v>119</v>
          </cell>
          <cell r="G28">
            <v>8977400</v>
          </cell>
          <cell r="I28">
            <v>470</v>
          </cell>
          <cell r="J28">
            <v>263</v>
          </cell>
          <cell r="K28">
            <v>1095</v>
          </cell>
          <cell r="M28">
            <v>55</v>
          </cell>
          <cell r="N28">
            <v>2438314</v>
          </cell>
          <cell r="P28">
            <v>17207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191</v>
          </cell>
          <cell r="E28">
            <v>5149350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56</v>
          </cell>
          <cell r="N28">
            <v>4878133</v>
          </cell>
          <cell r="P28">
            <v>107014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76</v>
          </cell>
          <cell r="N28">
            <v>3019553</v>
          </cell>
          <cell r="P28">
            <v>16845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1195992</v>
          </cell>
          <cell r="D28">
            <v>225</v>
          </cell>
          <cell r="E28">
            <v>28162117</v>
          </cell>
          <cell r="F28">
            <v>82</v>
          </cell>
          <cell r="G28">
            <v>14897334</v>
          </cell>
          <cell r="I28">
            <v>182</v>
          </cell>
          <cell r="J28">
            <v>143</v>
          </cell>
          <cell r="K28">
            <v>1081</v>
          </cell>
          <cell r="M28">
            <v>31</v>
          </cell>
          <cell r="N28">
            <v>31313538</v>
          </cell>
          <cell r="P28">
            <v>19459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551981</v>
          </cell>
          <cell r="D28">
            <v>96</v>
          </cell>
          <cell r="E28">
            <v>6290933</v>
          </cell>
          <cell r="F28">
            <v>105</v>
          </cell>
          <cell r="G28">
            <v>4233000</v>
          </cell>
          <cell r="I28">
            <v>137</v>
          </cell>
          <cell r="J28">
            <v>110</v>
          </cell>
          <cell r="K28">
            <v>231</v>
          </cell>
          <cell r="M28">
            <v>74</v>
          </cell>
          <cell r="N28">
            <v>5942402</v>
          </cell>
          <cell r="P28">
            <v>31747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301846</v>
          </cell>
          <cell r="D28">
            <v>91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27</v>
          </cell>
          <cell r="N28">
            <v>7118878</v>
          </cell>
          <cell r="P28">
            <v>22957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1330505</v>
          </cell>
          <cell r="D28">
            <v>211</v>
          </cell>
          <cell r="E28">
            <v>5292123</v>
          </cell>
          <cell r="F28">
            <v>95</v>
          </cell>
          <cell r="G28">
            <v>7110718</v>
          </cell>
          <cell r="I28">
            <v>232</v>
          </cell>
          <cell r="J28">
            <v>153</v>
          </cell>
          <cell r="K28">
            <v>176</v>
          </cell>
          <cell r="M28">
            <v>30</v>
          </cell>
          <cell r="N28">
            <v>2627406</v>
          </cell>
          <cell r="P28">
            <v>77027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592992</v>
          </cell>
          <cell r="D28">
            <v>57</v>
          </cell>
          <cell r="E28">
            <v>5709653</v>
          </cell>
          <cell r="F28">
            <v>29</v>
          </cell>
          <cell r="G28">
            <v>2172950</v>
          </cell>
          <cell r="I28">
            <v>68</v>
          </cell>
          <cell r="J28">
            <v>43</v>
          </cell>
          <cell r="K28">
            <v>139</v>
          </cell>
          <cell r="M28">
            <v>26</v>
          </cell>
          <cell r="N28">
            <v>7341172</v>
          </cell>
          <cell r="P28">
            <v>42627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87</v>
          </cell>
          <cell r="E28">
            <v>7172739</v>
          </cell>
          <cell r="F28">
            <v>49</v>
          </cell>
          <cell r="G28">
            <v>4367000</v>
          </cell>
          <cell r="I28">
            <v>161</v>
          </cell>
          <cell r="J28">
            <v>124</v>
          </cell>
          <cell r="K28">
            <v>380</v>
          </cell>
          <cell r="M28">
            <v>194</v>
          </cell>
          <cell r="N28">
            <v>5350986</v>
          </cell>
          <cell r="P28">
            <v>42675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81</v>
          </cell>
          <cell r="E28">
            <v>8079531</v>
          </cell>
          <cell r="F28">
            <v>41</v>
          </cell>
          <cell r="G28">
            <v>2293539</v>
          </cell>
          <cell r="I28">
            <v>66</v>
          </cell>
          <cell r="J28">
            <v>41</v>
          </cell>
          <cell r="K28">
            <v>192</v>
          </cell>
          <cell r="M28">
            <v>39</v>
          </cell>
          <cell r="N28">
            <v>4204586</v>
          </cell>
          <cell r="P28">
            <v>20818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474</v>
          </cell>
          <cell r="C28">
            <v>4010782</v>
          </cell>
          <cell r="D28">
            <v>951</v>
          </cell>
          <cell r="E28">
            <v>16159179</v>
          </cell>
          <cell r="F28">
            <v>156</v>
          </cell>
          <cell r="G28">
            <v>12691050</v>
          </cell>
          <cell r="I28">
            <v>328</v>
          </cell>
          <cell r="J28">
            <v>238</v>
          </cell>
          <cell r="K28">
            <v>709</v>
          </cell>
          <cell r="M28">
            <v>95</v>
          </cell>
          <cell r="N28">
            <v>5171037</v>
          </cell>
          <cell r="P28">
            <v>44527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62</v>
          </cell>
          <cell r="C28">
            <v>227008</v>
          </cell>
          <cell r="D28">
            <v>84</v>
          </cell>
          <cell r="E28">
            <v>3051553</v>
          </cell>
          <cell r="F28">
            <v>53</v>
          </cell>
          <cell r="G28">
            <v>3334000</v>
          </cell>
          <cell r="I28">
            <v>116</v>
          </cell>
          <cell r="J28">
            <v>70</v>
          </cell>
          <cell r="K28">
            <v>260</v>
          </cell>
          <cell r="M28">
            <v>25</v>
          </cell>
          <cell r="N28">
            <v>891756</v>
          </cell>
          <cell r="P28">
            <v>33977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5332435</v>
          </cell>
          <cell r="D28">
            <v>106</v>
          </cell>
          <cell r="E28">
            <v>7449111</v>
          </cell>
          <cell r="F28">
            <v>31</v>
          </cell>
          <cell r="G28">
            <v>3761500</v>
          </cell>
          <cell r="I28">
            <v>82</v>
          </cell>
          <cell r="J28">
            <v>56</v>
          </cell>
          <cell r="K28">
            <v>182</v>
          </cell>
          <cell r="M28">
            <v>17</v>
          </cell>
          <cell r="N28">
            <v>2834142</v>
          </cell>
          <cell r="P28">
            <v>23462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296</v>
          </cell>
          <cell r="C28">
            <v>981086</v>
          </cell>
          <cell r="D28">
            <v>407</v>
          </cell>
          <cell r="E28">
            <v>14119665</v>
          </cell>
          <cell r="F28">
            <v>85</v>
          </cell>
          <cell r="G28">
            <v>3804083</v>
          </cell>
          <cell r="I28">
            <v>126</v>
          </cell>
          <cell r="J28">
            <v>123</v>
          </cell>
          <cell r="K28">
            <v>275</v>
          </cell>
          <cell r="M28">
            <v>181</v>
          </cell>
          <cell r="N28">
            <v>1652492</v>
          </cell>
          <cell r="P28">
            <v>82699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116</v>
          </cell>
          <cell r="J28">
            <v>108</v>
          </cell>
          <cell r="K28">
            <v>297</v>
          </cell>
          <cell r="M28">
            <v>10</v>
          </cell>
          <cell r="N28">
            <v>1698500</v>
          </cell>
          <cell r="P28">
            <v>19828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13</v>
          </cell>
          <cell r="N28">
            <v>5009335</v>
          </cell>
          <cell r="P28">
            <v>22946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21</v>
          </cell>
          <cell r="C28">
            <v>1280632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18556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32</v>
          </cell>
          <cell r="C28">
            <v>253270</v>
          </cell>
          <cell r="D28">
            <v>98</v>
          </cell>
          <cell r="E28">
            <v>2560919</v>
          </cell>
          <cell r="F28">
            <v>32</v>
          </cell>
          <cell r="G28">
            <v>2597900</v>
          </cell>
          <cell r="I28">
            <v>120</v>
          </cell>
          <cell r="J28">
            <v>59</v>
          </cell>
          <cell r="K28">
            <v>209</v>
          </cell>
          <cell r="M28">
            <v>25</v>
          </cell>
          <cell r="N28">
            <v>7081748</v>
          </cell>
          <cell r="P28">
            <v>8374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65</v>
          </cell>
          <cell r="C28">
            <v>915835</v>
          </cell>
          <cell r="D28">
            <v>162</v>
          </cell>
          <cell r="E28">
            <v>30979806</v>
          </cell>
          <cell r="F28">
            <v>18</v>
          </cell>
          <cell r="G28">
            <v>1837600</v>
          </cell>
          <cell r="I28">
            <v>88</v>
          </cell>
          <cell r="J28">
            <v>65</v>
          </cell>
          <cell r="K28">
            <v>169</v>
          </cell>
          <cell r="M28">
            <v>17</v>
          </cell>
          <cell r="N28">
            <v>10410919</v>
          </cell>
          <cell r="P28">
            <v>6073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</v>
          </cell>
          <cell r="C28">
            <v>152976</v>
          </cell>
          <cell r="D28">
            <v>63</v>
          </cell>
          <cell r="E28">
            <v>116804530</v>
          </cell>
          <cell r="F28">
            <v>23</v>
          </cell>
          <cell r="G28">
            <v>9691001</v>
          </cell>
          <cell r="I28">
            <v>32</v>
          </cell>
          <cell r="J28">
            <v>27</v>
          </cell>
          <cell r="K28">
            <v>198</v>
          </cell>
          <cell r="M28">
            <v>2</v>
          </cell>
          <cell r="N28">
            <v>550000</v>
          </cell>
          <cell r="P28">
            <v>11176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259</v>
          </cell>
          <cell r="C28">
            <v>2190203</v>
          </cell>
          <cell r="D28">
            <v>428</v>
          </cell>
          <cell r="E28">
            <v>12372196</v>
          </cell>
          <cell r="F28">
            <v>88</v>
          </cell>
          <cell r="G28">
            <v>7003662</v>
          </cell>
          <cell r="I28">
            <v>332</v>
          </cell>
          <cell r="J28">
            <v>178</v>
          </cell>
          <cell r="K28">
            <v>1097</v>
          </cell>
          <cell r="M28">
            <v>167</v>
          </cell>
          <cell r="N28">
            <v>13985946</v>
          </cell>
          <cell r="P28">
            <v>13597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58</v>
          </cell>
          <cell r="E28">
            <v>969000</v>
          </cell>
          <cell r="F28">
            <v>4</v>
          </cell>
          <cell r="G28">
            <v>270000</v>
          </cell>
          <cell r="I28">
            <v>32</v>
          </cell>
          <cell r="J28">
            <v>20</v>
          </cell>
          <cell r="K28">
            <v>92</v>
          </cell>
          <cell r="M28">
            <v>9</v>
          </cell>
          <cell r="N28">
            <v>244000</v>
          </cell>
          <cell r="P28">
            <v>4307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18</v>
          </cell>
          <cell r="E28">
            <v>862900</v>
          </cell>
          <cell r="F28">
            <v>14</v>
          </cell>
          <cell r="G28">
            <v>1398500</v>
          </cell>
          <cell r="I28">
            <v>29</v>
          </cell>
          <cell r="J28">
            <v>23</v>
          </cell>
          <cell r="K28">
            <v>45</v>
          </cell>
          <cell r="M28">
            <v>1</v>
          </cell>
          <cell r="N28">
            <v>3200000</v>
          </cell>
          <cell r="P28">
            <v>18001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254</v>
          </cell>
          <cell r="E28">
            <v>15630439</v>
          </cell>
          <cell r="F28">
            <v>144</v>
          </cell>
          <cell r="G28">
            <v>14553376</v>
          </cell>
          <cell r="I28">
            <v>363</v>
          </cell>
          <cell r="J28">
            <v>240</v>
          </cell>
          <cell r="K28">
            <v>666</v>
          </cell>
          <cell r="M28">
            <v>177</v>
          </cell>
          <cell r="N28">
            <v>21084484</v>
          </cell>
          <cell r="P28">
            <v>51730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343</v>
          </cell>
          <cell r="C28">
            <v>3478730</v>
          </cell>
          <cell r="D28">
            <v>491</v>
          </cell>
          <cell r="E28">
            <v>22854272</v>
          </cell>
          <cell r="F28">
            <v>211</v>
          </cell>
          <cell r="G28">
            <v>21454160</v>
          </cell>
          <cell r="I28">
            <v>439</v>
          </cell>
          <cell r="J28">
            <v>181</v>
          </cell>
          <cell r="K28">
            <v>606</v>
          </cell>
          <cell r="M28">
            <v>153</v>
          </cell>
          <cell r="N28">
            <v>6129753</v>
          </cell>
          <cell r="P28">
            <v>32624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295</v>
          </cell>
          <cell r="E28">
            <v>18957382</v>
          </cell>
          <cell r="F28">
            <v>98</v>
          </cell>
          <cell r="G28">
            <v>12531452</v>
          </cell>
          <cell r="I28">
            <v>301</v>
          </cell>
          <cell r="J28">
            <v>200</v>
          </cell>
          <cell r="K28">
            <v>520</v>
          </cell>
          <cell r="M28">
            <v>116</v>
          </cell>
          <cell r="N28">
            <v>14135428</v>
          </cell>
          <cell r="P28">
            <v>34063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45985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zoomScale="85" zoomScaleNormal="85" zoomScaleSheetLayoutView="100" workbookViewId="0">
      <selection activeCell="W62" sqref="W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165</v>
      </c>
      <c r="I1" s="176"/>
      <c r="Q1" s="13"/>
      <c r="R1" s="13"/>
      <c r="S1" s="13"/>
      <c r="T1" s="13"/>
      <c r="U1" s="176" t="s">
        <v>165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153</v>
      </c>
      <c r="D11" s="69">
        <f>'[1]E-FORM'!$C$28</f>
        <v>1876042</v>
      </c>
      <c r="E11" s="68">
        <f>'[1]E-FORM'!$D$28</f>
        <v>283</v>
      </c>
      <c r="F11" s="70">
        <f>'[1]E-FORM'!$E$28</f>
        <v>8551978</v>
      </c>
      <c r="G11" s="68">
        <f>'[1]E-FORM'!$F$28</f>
        <v>119</v>
      </c>
      <c r="H11" s="70">
        <f>'[1]E-FORM'!$G$28</f>
        <v>8977400</v>
      </c>
      <c r="I11" s="150">
        <f>+D11+F11+H11</f>
        <v>19405420</v>
      </c>
      <c r="J11" s="153" t="s">
        <v>16</v>
      </c>
      <c r="K11" s="68">
        <f>'[1]E-FORM'!$I$28</f>
        <v>470</v>
      </c>
      <c r="L11" s="68"/>
      <c r="M11" s="68">
        <f>'[1]E-FORM'!$J$28</f>
        <v>263</v>
      </c>
      <c r="N11" s="68"/>
      <c r="O11" s="73">
        <f>'[1]E-FORM'!$K$28</f>
        <v>1095</v>
      </c>
      <c r="P11" s="68"/>
      <c r="Q11" s="68">
        <f>'[1]E-FORM'!$M$28</f>
        <v>55</v>
      </c>
      <c r="R11" s="68"/>
      <c r="S11" s="70">
        <f>'[1]E-FORM'!$N$28</f>
        <v>2438314</v>
      </c>
      <c r="T11" s="74"/>
      <c r="U11" s="139">
        <f>I11+S11</f>
        <v>21843734</v>
      </c>
      <c r="V11" s="75"/>
      <c r="W11" s="68">
        <f>'[1]E-FORM'!$P$28</f>
        <v>17207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474</v>
      </c>
      <c r="D12" s="70">
        <f>'[2]E-FORM'!$C$28</f>
        <v>4010782</v>
      </c>
      <c r="E12" s="68">
        <f>'[2]E-FORM'!$D$28</f>
        <v>951</v>
      </c>
      <c r="F12" s="70">
        <f>'[2]E-FORM'!$E$28</f>
        <v>16159179</v>
      </c>
      <c r="G12" s="68">
        <f>'[2]E-FORM'!$F28</f>
        <v>156</v>
      </c>
      <c r="H12" s="70">
        <f>'[2]E-FORM'!$G28</f>
        <v>12691050</v>
      </c>
      <c r="I12" s="150">
        <f>+D12+F12+H12</f>
        <v>32861011</v>
      </c>
      <c r="J12" s="153" t="s">
        <v>17</v>
      </c>
      <c r="K12" s="68">
        <f>'[2]E-FORM'!$I28</f>
        <v>328</v>
      </c>
      <c r="L12" s="68" t="s">
        <v>0</v>
      </c>
      <c r="M12" s="68">
        <f>'[2]E-FORM'!$J28</f>
        <v>238</v>
      </c>
      <c r="N12" s="68"/>
      <c r="O12" s="73">
        <f>'[2]E-FORM'!$K28</f>
        <v>709</v>
      </c>
      <c r="P12" s="68"/>
      <c r="Q12" s="68">
        <f>'[2]E-FORM'!$M28</f>
        <v>95</v>
      </c>
      <c r="R12" s="68"/>
      <c r="S12" s="70">
        <f>'[2]E-FORM'!$N28</f>
        <v>5171037</v>
      </c>
      <c r="T12" s="68"/>
      <c r="U12" s="139">
        <f>I12+S12</f>
        <v>38032048</v>
      </c>
      <c r="V12" s="75"/>
      <c r="W12" s="68">
        <f>'[2]E-FORM'!$P28</f>
        <v>44527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259</v>
      </c>
      <c r="D13" s="70">
        <f>'[3]E-FORM'!$C$28</f>
        <v>2190203</v>
      </c>
      <c r="E13" s="68">
        <f>'[3]E-FORM'!$D$28</f>
        <v>428</v>
      </c>
      <c r="F13" s="70">
        <f>'[3]E-FORM'!$E$28</f>
        <v>12372196</v>
      </c>
      <c r="G13" s="68">
        <f>'[3]E-FORM'!$F28</f>
        <v>88</v>
      </c>
      <c r="H13" s="70">
        <f>'[3]E-FORM'!$G28</f>
        <v>7003662</v>
      </c>
      <c r="I13" s="150">
        <f>+D13+F13+H13</f>
        <v>21566061</v>
      </c>
      <c r="J13" s="108" t="s">
        <v>18</v>
      </c>
      <c r="K13" s="68">
        <f>'[3]E-FORM'!$I28</f>
        <v>332</v>
      </c>
      <c r="L13" s="76"/>
      <c r="M13" s="68">
        <f>'[3]E-FORM'!$J28</f>
        <v>178</v>
      </c>
      <c r="N13" s="76"/>
      <c r="O13" s="73">
        <f>'[3]E-FORM'!$K28</f>
        <v>1097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35552007</v>
      </c>
      <c r="V13" s="75"/>
      <c r="W13" s="68">
        <f>'[3]E-FORM'!$P28</f>
        <v>13597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254</v>
      </c>
      <c r="F14" s="70">
        <f>'[4]E-FORM'!$E$28</f>
        <v>15630439</v>
      </c>
      <c r="G14" s="68">
        <f>'[4]E-FORM'!$F$28</f>
        <v>144</v>
      </c>
      <c r="H14" s="70">
        <f>'[4]E-FORM'!$G$28</f>
        <v>14553376</v>
      </c>
      <c r="I14" s="150">
        <f>+D14+F14+H14</f>
        <v>31905351</v>
      </c>
      <c r="J14" s="153" t="s">
        <v>19</v>
      </c>
      <c r="K14" s="68">
        <f>'[4]E-FORM'!$I$28</f>
        <v>363</v>
      </c>
      <c r="L14" s="68"/>
      <c r="M14" s="68">
        <f>'[4]E-FORM'!$J$28</f>
        <v>240</v>
      </c>
      <c r="N14" s="68"/>
      <c r="O14" s="73">
        <f>'[4]E-FORM'!$K$28</f>
        <v>666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52989835</v>
      </c>
      <c r="V14" s="75"/>
      <c r="W14" s="68">
        <f>'[4]E-FORM'!$P$28</f>
        <v>51730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343</v>
      </c>
      <c r="D17" s="70">
        <f>'[6]E-FORM'!$C$28</f>
        <v>3478730</v>
      </c>
      <c r="E17" s="68">
        <f>'[6]E-FORM'!$D$28</f>
        <v>491</v>
      </c>
      <c r="F17" s="70">
        <f>'[6]E-FORM'!$E$28</f>
        <v>22854272</v>
      </c>
      <c r="G17" s="68">
        <f>'[6]E-FORM'!$F$28</f>
        <v>211</v>
      </c>
      <c r="H17" s="70">
        <f>'[6]E-FORM'!$G$28</f>
        <v>21454160</v>
      </c>
      <c r="I17" s="150">
        <f>+D17+F17+H17</f>
        <v>47787162</v>
      </c>
      <c r="J17" s="153" t="s">
        <v>21</v>
      </c>
      <c r="K17" s="68">
        <f>'[6]E-FORM'!$I$28</f>
        <v>439</v>
      </c>
      <c r="L17" s="68"/>
      <c r="M17" s="68">
        <f>'[6]E-FORM'!$J$28</f>
        <v>181</v>
      </c>
      <c r="N17" s="68" t="s">
        <v>0</v>
      </c>
      <c r="O17" s="73">
        <f>'[6]E-FORM'!$K$28</f>
        <v>606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53916915</v>
      </c>
      <c r="V17" s="75"/>
      <c r="W17" s="68">
        <f>'[6]E-FORM'!$P$28</f>
        <v>32624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295</v>
      </c>
      <c r="F18" s="70">
        <f>'[7]E-FORM'!$E$28</f>
        <v>18957382</v>
      </c>
      <c r="G18" s="68">
        <f>'[7]E-FORM'!$F$28</f>
        <v>98</v>
      </c>
      <c r="H18" s="70">
        <f>'[7]E-FORM'!$G$28</f>
        <v>12531452</v>
      </c>
      <c r="I18" s="150">
        <f>+D18+F18+H18</f>
        <v>32779380</v>
      </c>
      <c r="J18" s="153" t="s">
        <v>24</v>
      </c>
      <c r="K18" s="68">
        <f>'[7]E-FORM'!$I$28</f>
        <v>301</v>
      </c>
      <c r="L18" s="68" t="s">
        <v>0</v>
      </c>
      <c r="M18" s="68">
        <f>'[7]E-FORM'!$J$28</f>
        <v>200</v>
      </c>
      <c r="N18" s="68" t="s">
        <v>0</v>
      </c>
      <c r="O18" s="73">
        <f>'[7]E-FORM'!$K$28</f>
        <v>520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46914808</v>
      </c>
      <c r="V18" s="75"/>
      <c r="W18" s="68">
        <f>'[7]E-FORM'!$P$28</f>
        <v>34063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45985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191</v>
      </c>
      <c r="F21" s="70">
        <f>'[10]E-FORM'!$E$28</f>
        <v>5149350</v>
      </c>
      <c r="G21" s="68">
        <f>'[10]E-FORM'!$F$28</f>
        <v>113</v>
      </c>
      <c r="H21" s="70">
        <f>'[10]E-FORM'!$G$28</f>
        <v>3095064</v>
      </c>
      <c r="I21" s="150">
        <f>D21+F21+H21</f>
        <v>8630894.9000000004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56</v>
      </c>
      <c r="R21" s="68" t="s">
        <v>0</v>
      </c>
      <c r="S21" s="70">
        <f>'[10]E-FORM'!$N$28</f>
        <v>4878133</v>
      </c>
      <c r="T21" s="68"/>
      <c r="U21" s="139">
        <f>I21+S21</f>
        <v>13509027.9</v>
      </c>
      <c r="V21" s="75"/>
      <c r="W21" s="68">
        <f>'[10]E-FORM'!$P$28</f>
        <v>107014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76</v>
      </c>
      <c r="R23" s="68" t="s">
        <v>0</v>
      </c>
      <c r="S23" s="70">
        <f>'[11]E-FORM'!$N$28</f>
        <v>3019553</v>
      </c>
      <c r="T23" s="68"/>
      <c r="U23" s="139">
        <f t="shared" ref="U23:U27" si="1">I23+S23</f>
        <v>17849769</v>
      </c>
      <c r="V23" s="75"/>
      <c r="W23" s="68">
        <f>'[11]E-FORM'!$P$28</f>
        <v>16845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56</v>
      </c>
      <c r="D24" s="70">
        <f>'[12]E-FORM'!$C$28</f>
        <v>1195992</v>
      </c>
      <c r="E24" s="68">
        <f>'[12]E-FORM'!$D$28</f>
        <v>225</v>
      </c>
      <c r="F24" s="70">
        <f>'[12]E-FORM'!$E$28</f>
        <v>28162117</v>
      </c>
      <c r="G24" s="68">
        <f>'[12]E-FORM'!$F$28</f>
        <v>82</v>
      </c>
      <c r="H24" s="70">
        <f>'[12]E-FORM'!$G$28</f>
        <v>14897334</v>
      </c>
      <c r="I24" s="150">
        <f t="shared" si="0"/>
        <v>44255443</v>
      </c>
      <c r="J24" s="153" t="s">
        <v>29</v>
      </c>
      <c r="K24" s="68">
        <f>'[12]E-FORM'!$I$28</f>
        <v>182</v>
      </c>
      <c r="L24" s="68" t="s">
        <v>0</v>
      </c>
      <c r="M24" s="68">
        <f>'[12]E-FORM'!$J$28</f>
        <v>143</v>
      </c>
      <c r="N24" s="68" t="s">
        <v>0</v>
      </c>
      <c r="O24" s="73">
        <f>'[12]E-FORM'!$K$28</f>
        <v>1081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75568981</v>
      </c>
      <c r="V24" s="75"/>
      <c r="W24" s="68">
        <f>'[12]E-FORM'!$P$28</f>
        <v>19459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100</v>
      </c>
      <c r="D25" s="70">
        <f>'[13]E-FORM'!$C$28</f>
        <v>551981</v>
      </c>
      <c r="E25" s="68">
        <f>'[13]E-FORM'!$D$28</f>
        <v>96</v>
      </c>
      <c r="F25" s="70">
        <f>'[13]E-FORM'!$E$28</f>
        <v>6290933</v>
      </c>
      <c r="G25" s="68">
        <f>'[13]E-FORM'!$F$28</f>
        <v>105</v>
      </c>
      <c r="H25" s="70">
        <f>'[13]E-FORM'!$G$28</f>
        <v>4233000</v>
      </c>
      <c r="I25" s="150">
        <f t="shared" si="0"/>
        <v>11075914</v>
      </c>
      <c r="J25" s="153" t="s">
        <v>31</v>
      </c>
      <c r="K25" s="68">
        <f>'[13]E-FORM'!$I$28</f>
        <v>137</v>
      </c>
      <c r="L25" s="68" t="s">
        <v>0</v>
      </c>
      <c r="M25" s="68">
        <f>'[13]E-FORM'!$J$28</f>
        <v>110</v>
      </c>
      <c r="N25" s="68" t="s">
        <v>0</v>
      </c>
      <c r="O25" s="73">
        <f>'[13]E-FORM'!$K$28</f>
        <v>231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17018316</v>
      </c>
      <c r="V25" s="75"/>
      <c r="W25" s="68">
        <f>'[13]E-FORM'!$P$28</f>
        <v>31747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301846</v>
      </c>
      <c r="E26" s="68">
        <f>'[14]E-FORM'!$D$28</f>
        <v>91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22957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115</v>
      </c>
      <c r="D29" s="70">
        <f>'[16]E-FORM'!$C$28</f>
        <v>1330505</v>
      </c>
      <c r="E29" s="68">
        <f>'[16]E-FORM'!$D$28</f>
        <v>211</v>
      </c>
      <c r="F29" s="70">
        <f>'[16]E-FORM'!$E$28</f>
        <v>5292123</v>
      </c>
      <c r="G29" s="68">
        <f>'[16]E-FORM'!$F$28</f>
        <v>95</v>
      </c>
      <c r="H29" s="70">
        <f>'[16]E-FORM'!$G$28</f>
        <v>7110718</v>
      </c>
      <c r="I29" s="150">
        <f t="shared" ref="I29:I30" si="2">D29+F29+H29</f>
        <v>13733346</v>
      </c>
      <c r="J29" s="154" t="s">
        <v>35</v>
      </c>
      <c r="K29" s="68">
        <f>'[16]E-FORM'!$I$28</f>
        <v>232</v>
      </c>
      <c r="L29" s="68" t="s">
        <v>0</v>
      </c>
      <c r="M29" s="68">
        <f>'[16]E-FORM'!$J$28</f>
        <v>153</v>
      </c>
      <c r="N29" s="68" t="s">
        <v>0</v>
      </c>
      <c r="O29" s="73">
        <f>'[16]E-FORM'!$K$28</f>
        <v>176</v>
      </c>
      <c r="P29" s="68" t="s">
        <v>0</v>
      </c>
      <c r="Q29" s="68">
        <f>'[16]E-FORM'!$M$28</f>
        <v>30</v>
      </c>
      <c r="R29" s="68" t="s">
        <v>0</v>
      </c>
      <c r="S29" s="70">
        <f>'[16]E-FORM'!$N$28</f>
        <v>2627406</v>
      </c>
      <c r="T29" s="68"/>
      <c r="U29" s="139">
        <f t="shared" ref="U29:U30" si="3">I29+S29</f>
        <v>16360752</v>
      </c>
      <c r="V29" s="75"/>
      <c r="W29" s="68">
        <f>'[16]E-FORM'!$P$28</f>
        <v>77027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53</v>
      </c>
      <c r="D30" s="70">
        <f>'[17]E-FORM'!$C$28</f>
        <v>592992</v>
      </c>
      <c r="E30" s="68">
        <f>'[17]E-FORM'!$D$28</f>
        <v>57</v>
      </c>
      <c r="F30" s="70">
        <f>'[17]E-FORM'!$E$28</f>
        <v>5709653</v>
      </c>
      <c r="G30" s="68">
        <f>'[17]E-FORM'!$F$28</f>
        <v>29</v>
      </c>
      <c r="H30" s="70">
        <f>'[17]E-FORM'!$G$28</f>
        <v>2172950</v>
      </c>
      <c r="I30" s="150">
        <f t="shared" si="2"/>
        <v>8475595</v>
      </c>
      <c r="J30" s="154" t="s">
        <v>41</v>
      </c>
      <c r="K30" s="68">
        <f>'[17]E-FORM'!$I$28</f>
        <v>68</v>
      </c>
      <c r="L30" s="68" t="s">
        <v>0</v>
      </c>
      <c r="M30" s="68">
        <f>'[17]E-FORM'!$J$28</f>
        <v>43</v>
      </c>
      <c r="N30" s="68" t="s">
        <v>0</v>
      </c>
      <c r="O30" s="73">
        <f>'[17]E-FORM'!$K$28</f>
        <v>139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15816767</v>
      </c>
      <c r="V30" s="75"/>
      <c r="W30" s="68">
        <f>'[17]E-FORM'!$P$28</f>
        <v>42627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87</v>
      </c>
      <c r="F31" s="70">
        <f>'[18]E-FORM'!$E$28</f>
        <v>7172739</v>
      </c>
      <c r="G31" s="68">
        <f>'[18]E-FORM'!$F$28</f>
        <v>49</v>
      </c>
      <c r="H31" s="70">
        <f>'[18]E-FORM'!$G$28</f>
        <v>4367000</v>
      </c>
      <c r="I31" s="150">
        <f>D31+F31+H31</f>
        <v>11923406</v>
      </c>
      <c r="J31" s="154" t="s">
        <v>71</v>
      </c>
      <c r="K31" s="68">
        <f>'[18]E-FORM'!$I$28</f>
        <v>161</v>
      </c>
      <c r="L31" s="68" t="s">
        <v>0</v>
      </c>
      <c r="M31" s="68">
        <f>'[18]E-FORM'!$J$28</f>
        <v>124</v>
      </c>
      <c r="N31" s="68" t="s">
        <v>0</v>
      </c>
      <c r="O31" s="73">
        <f>'[18]E-FORM'!$K$28</f>
        <v>380</v>
      </c>
      <c r="P31" s="68" t="s">
        <v>0</v>
      </c>
      <c r="Q31" s="68">
        <f>'[18]E-FORM'!$M$28</f>
        <v>194</v>
      </c>
      <c r="R31" s="68" t="s">
        <v>0</v>
      </c>
      <c r="S31" s="70">
        <f>'[18]E-FORM'!$N$28</f>
        <v>5350986</v>
      </c>
      <c r="T31" s="68"/>
      <c r="U31" s="139">
        <f>I31+S31</f>
        <v>17274392</v>
      </c>
      <c r="V31" s="75"/>
      <c r="W31" s="68">
        <f>'[18]E-FORM'!$P$28</f>
        <v>42675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81</v>
      </c>
      <c r="F32" s="70">
        <f>'[19]E-FORM'!$E$28</f>
        <v>8079531</v>
      </c>
      <c r="G32" s="68">
        <f>'[19]E-FORM'!$F$28</f>
        <v>41</v>
      </c>
      <c r="H32" s="70">
        <f>'[19]E-FORM'!$G$28</f>
        <v>2293539</v>
      </c>
      <c r="I32" s="150">
        <f>D32+F32+H32</f>
        <v>11306712</v>
      </c>
      <c r="J32" s="154" t="s">
        <v>81</v>
      </c>
      <c r="K32" s="68">
        <f>'[19]E-FORM'!$I$28</f>
        <v>66</v>
      </c>
      <c r="L32" s="68"/>
      <c r="M32" s="68">
        <f>'[19]E-FORM'!$J$28</f>
        <v>41</v>
      </c>
      <c r="N32" s="68"/>
      <c r="O32" s="73">
        <f>'[19]E-FORM'!$K$28</f>
        <v>192</v>
      </c>
      <c r="P32" s="68"/>
      <c r="Q32" s="68">
        <f>'[19]E-FORM'!$M$28</f>
        <v>39</v>
      </c>
      <c r="R32" s="68"/>
      <c r="S32" s="70">
        <f>'[19]E-FORM'!$N$28</f>
        <v>4204586</v>
      </c>
      <c r="T32" s="68"/>
      <c r="U32" s="139">
        <f>I32+S32</f>
        <v>15511298</v>
      </c>
      <c r="V32" s="75"/>
      <c r="W32" s="68">
        <f>'[19]E-FORM'!$P$28</f>
        <v>20818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62</v>
      </c>
      <c r="D33" s="70">
        <f>'[20]E-FORM'!$C$28</f>
        <v>227008</v>
      </c>
      <c r="E33" s="68">
        <f>'[20]E-FORM'!$D$28</f>
        <v>84</v>
      </c>
      <c r="F33" s="70">
        <f>'[20]E-FORM'!$E$28</f>
        <v>3051553</v>
      </c>
      <c r="G33" s="68">
        <f>'[20]E-FORM'!$F$28</f>
        <v>53</v>
      </c>
      <c r="H33" s="70">
        <f>'[20]E-FORM'!$G$28</f>
        <v>3334000</v>
      </c>
      <c r="I33" s="150">
        <f>D33+F33+H33</f>
        <v>6612561</v>
      </c>
      <c r="J33" s="154" t="s">
        <v>82</v>
      </c>
      <c r="K33" s="68">
        <f>'[20]E-FORM'!$I$28</f>
        <v>116</v>
      </c>
      <c r="L33" s="68"/>
      <c r="M33" s="68">
        <f>'[20]E-FORM'!$J$28</f>
        <v>70</v>
      </c>
      <c r="N33" s="68"/>
      <c r="O33" s="73">
        <f>'[20]E-FORM'!$K$28</f>
        <v>260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7504317</v>
      </c>
      <c r="V33" s="75"/>
      <c r="W33" s="68">
        <f>'[20]E-FORM'!$P$28</f>
        <v>33977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58</v>
      </c>
      <c r="D35" s="70">
        <f>'[21]E-FORM'!$C$28</f>
        <v>5332435</v>
      </c>
      <c r="E35" s="68">
        <f>'[21]E-FORM'!$D$28</f>
        <v>106</v>
      </c>
      <c r="F35" s="70">
        <f>'[21]E-FORM'!$E$28</f>
        <v>7449111</v>
      </c>
      <c r="G35" s="68">
        <f>'[21]E-FORM'!$F$28</f>
        <v>31</v>
      </c>
      <c r="H35" s="70">
        <f>'[21]E-FORM'!$G$28</f>
        <v>3761500</v>
      </c>
      <c r="I35" s="150">
        <f>D35+F35+H35</f>
        <v>16543046</v>
      </c>
      <c r="J35" s="154" t="s">
        <v>88</v>
      </c>
      <c r="K35" s="68">
        <f>'[21]E-FORM'!$I$28</f>
        <v>82</v>
      </c>
      <c r="L35" s="68"/>
      <c r="M35" s="68">
        <f>'[21]E-FORM'!$J$28</f>
        <v>56</v>
      </c>
      <c r="N35" s="68"/>
      <c r="O35" s="73">
        <f>'[21]E-FORM'!$K$28</f>
        <v>182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19377188</v>
      </c>
      <c r="V35" s="75"/>
      <c r="W35" s="68">
        <f>'[21]E-FORM'!$P$28</f>
        <v>23462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296</v>
      </c>
      <c r="D36" s="70">
        <f>'[22]E-FORM'!$C$28</f>
        <v>981086</v>
      </c>
      <c r="E36" s="68">
        <f>'[22]E-FORM'!$D$28</f>
        <v>407</v>
      </c>
      <c r="F36" s="70">
        <f>'[22]E-FORM'!$E$28</f>
        <v>14119665</v>
      </c>
      <c r="G36" s="68">
        <f>'[22]E-FORM'!$F$28</f>
        <v>85</v>
      </c>
      <c r="H36" s="70">
        <f>'[22]E-FORM'!$G$28</f>
        <v>3804083</v>
      </c>
      <c r="I36" s="150">
        <f>D36+F36+H36</f>
        <v>18904834</v>
      </c>
      <c r="J36" s="154" t="s">
        <v>89</v>
      </c>
      <c r="K36" s="68">
        <f>'[22]E-FORM'!$I$28</f>
        <v>126</v>
      </c>
      <c r="L36" s="68"/>
      <c r="M36" s="68">
        <f>'[22]E-FORM'!$J$28</f>
        <v>123</v>
      </c>
      <c r="N36" s="68"/>
      <c r="O36" s="73">
        <f>'[22]E-FORM'!$K$28</f>
        <v>275</v>
      </c>
      <c r="P36" s="68"/>
      <c r="Q36" s="68">
        <f>'[22]E-FORM'!$M$28</f>
        <v>181</v>
      </c>
      <c r="R36" s="68"/>
      <c r="S36" s="70">
        <f>'[22]E-FORM'!$N$28</f>
        <v>1652492</v>
      </c>
      <c r="T36" s="68"/>
      <c r="U36" s="139">
        <f>I36+S36</f>
        <v>20557326</v>
      </c>
      <c r="V36" s="75"/>
      <c r="W36" s="68">
        <f>'[22]E-FORM'!$P$28</f>
        <v>82699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116</v>
      </c>
      <c r="L37" s="68"/>
      <c r="M37" s="68">
        <f>'[23]E-FORM'!$J$28</f>
        <v>108</v>
      </c>
      <c r="N37" s="68"/>
      <c r="O37" s="73">
        <f>'[23]E-FORM'!$K$28</f>
        <v>297</v>
      </c>
      <c r="P37" s="68"/>
      <c r="Q37" s="68">
        <f>'[23]E-FORM'!$M$28</f>
        <v>10</v>
      </c>
      <c r="R37" s="68"/>
      <c r="S37" s="70">
        <f>'[23]E-FORM'!$N$28</f>
        <v>1698500</v>
      </c>
      <c r="T37" s="68"/>
      <c r="U37" s="139">
        <f>I37+S37</f>
        <v>19555417</v>
      </c>
      <c r="V37" s="75"/>
      <c r="W37" s="68">
        <f>'[23]E-FORM'!$P$28</f>
        <v>19828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13</v>
      </c>
      <c r="R38" s="68"/>
      <c r="S38" s="70">
        <f>'[24]E-FORM'!$N$28</f>
        <v>5009335</v>
      </c>
      <c r="T38" s="68"/>
      <c r="U38" s="139">
        <f>I38+S38</f>
        <v>18353928</v>
      </c>
      <c r="V38" s="75"/>
      <c r="W38" s="68">
        <f>'[24]E-FORM'!$P$28</f>
        <v>22946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21</v>
      </c>
      <c r="D39" s="82">
        <f>'[25]E-FORM'!$C$28</f>
        <v>1280632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251711916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279842957</v>
      </c>
      <c r="V39" s="174"/>
      <c r="W39" s="81">
        <f>'[25]E-FORM'!$P$28</f>
        <v>18556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32</v>
      </c>
      <c r="D41" s="70">
        <f>'[26]E-FORM'!$C$28</f>
        <v>253270</v>
      </c>
      <c r="E41" s="68">
        <f>'[26]E-FORM'!$D$28</f>
        <v>98</v>
      </c>
      <c r="F41" s="70">
        <f>'[26]E-FORM'!$E$28</f>
        <v>2560919</v>
      </c>
      <c r="G41" s="68">
        <f>'[26]E-FORM'!$F$28</f>
        <v>32</v>
      </c>
      <c r="H41" s="70">
        <f>'[26]E-FORM'!$G$28</f>
        <v>2597900</v>
      </c>
      <c r="I41" s="150">
        <f>D41+F41+H41</f>
        <v>5412089</v>
      </c>
      <c r="J41" s="109" t="s">
        <v>138</v>
      </c>
      <c r="K41" s="68">
        <f>'[26]E-FORM'!$I$28</f>
        <v>120</v>
      </c>
      <c r="L41" s="68"/>
      <c r="M41" s="68">
        <f>'[26]E-FORM'!$J$28</f>
        <v>59</v>
      </c>
      <c r="N41" s="68"/>
      <c r="O41" s="73">
        <f>'[26]E-FORM'!$K$28</f>
        <v>209</v>
      </c>
      <c r="P41" s="68"/>
      <c r="Q41" s="68">
        <f>'[26]E-FORM'!$M$28</f>
        <v>25</v>
      </c>
      <c r="R41" s="68"/>
      <c r="S41" s="70">
        <f>'[26]E-FORM'!$N$28</f>
        <v>7081748</v>
      </c>
      <c r="T41" s="68"/>
      <c r="U41" s="139">
        <f>I41+S41</f>
        <v>12493837</v>
      </c>
      <c r="V41" s="75"/>
      <c r="W41" s="68">
        <f>'[26]E-FORM'!$P$28</f>
        <v>8374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65</v>
      </c>
      <c r="D42" s="70">
        <f>'[27]E-FORM'!$C$28</f>
        <v>915835</v>
      </c>
      <c r="E42" s="68">
        <f>'[27]E-FORM'!$D$28</f>
        <v>162</v>
      </c>
      <c r="F42" s="70">
        <f>'[27]E-FORM'!$E$28</f>
        <v>30979806</v>
      </c>
      <c r="G42" s="68">
        <f>'[27]E-FORM'!$F$28</f>
        <v>18</v>
      </c>
      <c r="H42" s="70">
        <f>'[27]E-FORM'!$G$28</f>
        <v>1837600</v>
      </c>
      <c r="I42" s="150">
        <f>D42+F42+H42</f>
        <v>33733241</v>
      </c>
      <c r="J42" s="109" t="s">
        <v>137</v>
      </c>
      <c r="K42" s="68">
        <f>'[27]E-FORM'!$I$28</f>
        <v>88</v>
      </c>
      <c r="L42" s="68"/>
      <c r="M42" s="68">
        <f>'[27]E-FORM'!$J$28</f>
        <v>65</v>
      </c>
      <c r="N42" s="68"/>
      <c r="O42" s="73">
        <f>'[27]E-FORM'!$K$28</f>
        <v>169</v>
      </c>
      <c r="P42" s="68"/>
      <c r="Q42" s="68">
        <f>'[27]E-FORM'!$M$28</f>
        <v>17</v>
      </c>
      <c r="R42" s="68"/>
      <c r="S42" s="70">
        <f>'[27]E-FORM'!$N$28</f>
        <v>10410919</v>
      </c>
      <c r="T42" s="68"/>
      <c r="U42" s="139">
        <f>I42+S42</f>
        <v>44144160</v>
      </c>
      <c r="V42" s="75"/>
      <c r="W42" s="68">
        <f>'[27]E-FORM'!$P$28</f>
        <v>6073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15</v>
      </c>
      <c r="D44" s="70">
        <f>'[29]E-FORM'!$C$28</f>
        <v>152976</v>
      </c>
      <c r="E44" s="68">
        <f>'[29]E-FORM'!$D$28</f>
        <v>63</v>
      </c>
      <c r="F44" s="70">
        <f>'[29]E-FORM'!$E$28</f>
        <v>116804530</v>
      </c>
      <c r="G44" s="68">
        <f>'[29]E-FORM'!$F$28</f>
        <v>23</v>
      </c>
      <c r="H44" s="70">
        <f>'[29]E-FORM'!$G$28</f>
        <v>9691001</v>
      </c>
      <c r="I44" s="150">
        <f t="shared" si="4"/>
        <v>126648507</v>
      </c>
      <c r="J44" s="109" t="s">
        <v>147</v>
      </c>
      <c r="K44" s="68">
        <f>'[29]E-FORM'!$I$28</f>
        <v>32</v>
      </c>
      <c r="L44" s="68"/>
      <c r="M44" s="68">
        <f>'[29]E-FORM'!$J$28</f>
        <v>27</v>
      </c>
      <c r="N44" s="68"/>
      <c r="O44" s="73">
        <f>'[29]E-FORM'!$K$28</f>
        <v>198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127198507</v>
      </c>
      <c r="V44" s="75"/>
      <c r="W44" s="68">
        <f>'[29]E-FORM'!$P$28</f>
        <v>11176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58</v>
      </c>
      <c r="F45" s="70">
        <f>'[30]E-FORM'!$E$28</f>
        <v>969000</v>
      </c>
      <c r="G45" s="68">
        <f>'[30]E-FORM'!$F$28</f>
        <v>4</v>
      </c>
      <c r="H45" s="70">
        <f>'[30]E-FORM'!$G$28</f>
        <v>270000</v>
      </c>
      <c r="I45" s="150">
        <f t="shared" si="4"/>
        <v>1460000</v>
      </c>
      <c r="J45" s="109" t="s">
        <v>155</v>
      </c>
      <c r="K45" s="68">
        <f>'[30]E-FORM'!$I$28</f>
        <v>32</v>
      </c>
      <c r="L45" s="68"/>
      <c r="M45" s="68">
        <f>'[30]E-FORM'!$J$28</f>
        <v>20</v>
      </c>
      <c r="N45" s="68"/>
      <c r="O45" s="73">
        <f>'[30]E-FORM'!$K$28</f>
        <v>92</v>
      </c>
      <c r="P45" s="68"/>
      <c r="Q45" s="68">
        <f>'[30]E-FORM'!$M$28</f>
        <v>9</v>
      </c>
      <c r="R45" s="68"/>
      <c r="S45" s="70">
        <f>'[30]E-FORM'!$N$28</f>
        <v>244000</v>
      </c>
      <c r="T45" s="68"/>
      <c r="U45" s="139">
        <f t="shared" si="5"/>
        <v>1704000</v>
      </c>
      <c r="V45" s="75"/>
      <c r="W45" s="68">
        <f>'[30]E-FORM'!$P$28</f>
        <v>4307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18</v>
      </c>
      <c r="F47" s="70">
        <f>'[31]E-FORM'!$E$28</f>
        <v>862900</v>
      </c>
      <c r="G47" s="68">
        <f>'[31]E-FORM'!$F$28</f>
        <v>14</v>
      </c>
      <c r="H47" s="70">
        <f>'[31]E-FORM'!$G$28</f>
        <v>1398500</v>
      </c>
      <c r="I47" s="150">
        <f t="shared" si="4"/>
        <v>2493200</v>
      </c>
      <c r="J47" s="109" t="s">
        <v>157</v>
      </c>
      <c r="K47" s="68">
        <f>'[31]E-FORM'!$I$28</f>
        <v>29</v>
      </c>
      <c r="L47" s="68"/>
      <c r="M47" s="68">
        <f>'[31]E-FORM'!$J$28</f>
        <v>23</v>
      </c>
      <c r="N47" s="68"/>
      <c r="O47" s="73">
        <f>'[31]E-FORM'!$K$28</f>
        <v>45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5693200</v>
      </c>
      <c r="V47" s="75"/>
      <c r="W47" s="68">
        <f>'[31]E-FORM'!$P$28</f>
        <v>18001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3319</v>
      </c>
      <c r="D52" s="72">
        <f t="shared" ref="D52:H52" si="8">SUM(D11:D51)</f>
        <v>40234376.899999999</v>
      </c>
      <c r="E52" s="72">
        <f t="shared" si="8"/>
        <v>6038</v>
      </c>
      <c r="F52" s="72">
        <f t="shared" si="8"/>
        <v>655052489</v>
      </c>
      <c r="G52" s="72">
        <f t="shared" si="8"/>
        <v>2083</v>
      </c>
      <c r="H52" s="72">
        <f t="shared" si="8"/>
        <v>193864793</v>
      </c>
      <c r="I52" s="151">
        <f t="shared" si="4"/>
        <v>889151658.89999998</v>
      </c>
      <c r="J52" s="110" t="s">
        <v>87</v>
      </c>
      <c r="K52" s="72">
        <f>SUM(K11:K51)</f>
        <v>5162</v>
      </c>
      <c r="L52" s="72"/>
      <c r="M52" s="72">
        <f t="shared" ref="M52:S52" si="9">SUM(M11:M51)</f>
        <v>3483</v>
      </c>
      <c r="N52" s="72"/>
      <c r="O52" s="72">
        <f t="shared" si="9"/>
        <v>12946</v>
      </c>
      <c r="P52" s="72"/>
      <c r="Q52" s="72">
        <f t="shared" si="9"/>
        <v>1902</v>
      </c>
      <c r="R52" s="72"/>
      <c r="S52" s="72">
        <f t="shared" si="9"/>
        <v>239210417</v>
      </c>
      <c r="T52" s="72"/>
      <c r="U52" s="158">
        <f t="shared" si="5"/>
        <v>1128362075.9000001</v>
      </c>
      <c r="V52" s="72"/>
      <c r="W52" s="72">
        <f>SUM(W11:W51)</f>
        <v>999908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0.69917842848114597</v>
      </c>
      <c r="D53" s="89">
        <f t="shared" si="10"/>
        <v>0.74918154768125422</v>
      </c>
      <c r="E53" s="89">
        <f t="shared" si="10"/>
        <v>0.6831089489761285</v>
      </c>
      <c r="F53" s="89">
        <f>F52/F60</f>
        <v>0.7289751379313818</v>
      </c>
      <c r="G53" s="89">
        <f t="shared" si="10"/>
        <v>0.66337579617834397</v>
      </c>
      <c r="H53" s="89">
        <f t="shared" si="10"/>
        <v>0.74228810405934254</v>
      </c>
      <c r="I53" s="89">
        <f t="shared" si="10"/>
        <v>0.73273472516758376</v>
      </c>
      <c r="J53" s="157" t="s">
        <v>90</v>
      </c>
      <c r="K53" s="89">
        <f>K52/K60</f>
        <v>0.66341087263847831</v>
      </c>
      <c r="L53" s="90"/>
      <c r="M53" s="89">
        <f>M52/M60</f>
        <v>0.65433026488822088</v>
      </c>
      <c r="N53" s="90"/>
      <c r="O53" s="89">
        <f>O52/O60</f>
        <v>0.70743169398907102</v>
      </c>
      <c r="P53" s="90"/>
      <c r="Q53" s="89">
        <f>Q52/Q60</f>
        <v>0.75148162781509287</v>
      </c>
      <c r="R53" s="91"/>
      <c r="S53" s="89">
        <f>S52/S60</f>
        <v>0.63480204357338277</v>
      </c>
      <c r="T53" s="91"/>
      <c r="U53" s="89">
        <f>U52/U60</f>
        <v>0.7095292098809115</v>
      </c>
      <c r="V53" s="92"/>
      <c r="W53" s="89">
        <f>W52/W60</f>
        <v>0.72885116656073057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4747</v>
      </c>
      <c r="D60" s="134">
        <f t="shared" si="12"/>
        <v>53704441.899999999</v>
      </c>
      <c r="E60" s="133">
        <f t="shared" si="12"/>
        <v>8839</v>
      </c>
      <c r="F60" s="134">
        <f t="shared" si="12"/>
        <v>898593731</v>
      </c>
      <c r="G60" s="133">
        <f t="shared" si="12"/>
        <v>3140</v>
      </c>
      <c r="H60" s="134">
        <f t="shared" si="12"/>
        <v>261171898</v>
      </c>
      <c r="I60" s="155">
        <f>SUM(I52+I58)</f>
        <v>1213470070.9000001</v>
      </c>
      <c r="J60" s="131" t="s">
        <v>42</v>
      </c>
      <c r="K60" s="133">
        <f>SUM(K52+K58)</f>
        <v>7781</v>
      </c>
      <c r="L60" s="133"/>
      <c r="M60" s="133">
        <f t="shared" ref="M60:S60" si="13">SUM(M52+M58)</f>
        <v>5323</v>
      </c>
      <c r="N60" s="133"/>
      <c r="O60" s="133">
        <f t="shared" si="13"/>
        <v>18300</v>
      </c>
      <c r="P60" s="133"/>
      <c r="Q60" s="133">
        <f t="shared" si="13"/>
        <v>2531</v>
      </c>
      <c r="R60" s="133"/>
      <c r="S60" s="134">
        <f t="shared" si="13"/>
        <v>376826791</v>
      </c>
      <c r="T60" s="133" t="s">
        <v>0</v>
      </c>
      <c r="U60" s="152">
        <f>SUM(U52+U58)</f>
        <v>1590296861.9000001</v>
      </c>
      <c r="V60" s="135"/>
      <c r="W60" s="136">
        <f>SUM(W52+W58)</f>
        <v>1371896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42849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2017-03-29T14:12:30Z</cp:lastPrinted>
  <dcterms:created xsi:type="dcterms:W3CDTF">1998-01-26T21:58:46Z</dcterms:created>
  <dcterms:modified xsi:type="dcterms:W3CDTF">2017-04-24T17:53:08Z</dcterms:modified>
</cp:coreProperties>
</file>