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1700"/>
  </bookViews>
  <sheets>
    <sheet name="E-FORM" sheetId="1" r:id="rId1"/>
  </sheets>
  <definedNames>
    <definedName name="_xlnm.Print_Area" localSheetId="0">'E-FORM'!$A$1:$Q$33</definedName>
  </definedNames>
  <calcPr calcId="145621"/>
</workbook>
</file>

<file path=xl/calcChain.xml><?xml version="1.0" encoding="utf-8"?>
<calcChain xmlns="http://schemas.openxmlformats.org/spreadsheetml/2006/main">
  <c r="H14" i="1" l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1" i="1" l="1"/>
  <c r="O31" i="1" s="1"/>
  <c r="H30" i="1"/>
  <c r="O30" i="1" s="1"/>
  <c r="H33" i="1"/>
  <c r="O33" i="1" s="1"/>
  <c r="H32" i="1"/>
  <c r="O32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<sst xmlns="http://schemas.openxmlformats.org/spreadsheetml/2006/main" count="109" uniqueCount="66">
  <si>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</si>
  <si>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</si>
  <si>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</si>
  <si>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</si>
  <si>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</si>
  <si>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</si>
  <si>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</si>
  <si>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</si>
  <si>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</si>
  <si>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</si>
  <si>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</si>
  <si>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</si>
  <si>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</si>
  <si>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</si>
  <si>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</si>
  <si>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</si>
  <si>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</si>
  <si>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</si>
  <si>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</si>
  <si>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</si>
  <si>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</si>
  <si>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</si>
  <si>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</si>
  <si>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</si>
  <si>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</si>
  <si>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</si>
  <si>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</si>
  <si>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</si>
  <si>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</si>
  <si>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</si>
  <si>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</si>
  <si>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</si>
  <si>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</si>
  <si>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</si>
  <si>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</si>
  <si>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</si>
  <si>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</si>
  <si>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</si>
  <si>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</si>
  <si>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</si>
  <si>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</si>
  <si>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</si>
  <si>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</si>
  <si>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</si>
  <si>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</si>
  <si>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</si>
  <si>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</si>
  <si>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</si>
  <si>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</si>
  <si>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</si>
  <si>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</si>
  <si>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</si>
  <si>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</si>
  <si>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</si>
  <si>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Duncan</t>
  </si>
  <si>
    <t>End of Year 2017</t>
  </si>
  <si>
    <t>Total for 2018</t>
  </si>
  <si>
    <t>3Qtr/18 (Jan/Feb/Mar)</t>
  </si>
  <si>
    <t>4Qtr/18 (Apr/May/Jun)</t>
  </si>
  <si>
    <t>1Qtr/19 (Jul/Aug/Sep)</t>
  </si>
  <si>
    <t>2Qtr/19 (Oct/Nov/Dec)</t>
  </si>
  <si>
    <t xml:space="preserve">Other building rehab- courthouse repair </t>
  </si>
  <si>
    <t xml:space="preserve">Buildings Sold:  Randy's Purchase of United Way building </t>
  </si>
  <si>
    <t xml:space="preserve">$2.3M Askins Building </t>
  </si>
  <si>
    <t xml:space="preserve">BancFirst parking lot, new Crapemyrtles at Courthouse, new signage at Thankful Gypsy </t>
  </si>
  <si>
    <t>Team Up to Clean Up, benches, new WW building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</si>
</sst>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topLeftCell="A4" zoomScaleNormal="75" workbookViewId="0">
      <selection activeCell="P19" sqref="P19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1986</v>
      </c>
      <c r="D2" s="19"/>
      <c r="L2" s="18" t="s">
        <v>1</v>
      </c>
      <c r="N2" s="20">
        <v>1986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169</v>
      </c>
      <c r="C13" s="67">
        <v>2032542</v>
      </c>
      <c r="D13" s="68">
        <v>295</v>
      </c>
      <c r="E13" s="67">
        <v>8785978</v>
      </c>
      <c r="F13" s="68">
        <v>122</v>
      </c>
      <c r="G13" s="67">
        <v>9327400</v>
      </c>
      <c r="H13" s="59">
        <v>20145920</v>
      </c>
      <c r="I13" s="69">
        <v>477</v>
      </c>
      <c r="J13" s="69">
        <v>271</v>
      </c>
      <c r="K13" s="69">
        <v>1105</v>
      </c>
      <c r="L13" s="82" t="s">
        <v>55</v>
      </c>
      <c r="M13" s="71">
        <v>63</v>
      </c>
      <c r="N13" s="70">
        <v>2487954</v>
      </c>
      <c r="O13" s="64">
        <v>22633874</v>
      </c>
      <c r="P13" s="72">
        <v>18215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>
        <v>10</v>
      </c>
      <c r="Q14" s="66"/>
    </row>
    <row r="15" spans="1:17" ht="19.149999999999999" customHeight="1">
      <c r="A15" s="73" t="s">
        <v>37</v>
      </c>
      <c r="B15" s="30">
        <v>2</v>
      </c>
      <c r="C15" s="31">
        <v>3000</v>
      </c>
      <c r="D15" s="30">
        <v>1</v>
      </c>
      <c r="E15" s="31">
        <v>5000</v>
      </c>
      <c r="F15" s="30"/>
      <c r="G15" s="31"/>
      <c r="H15" s="60">
        <f t="shared" si="0"/>
        <v>8000</v>
      </c>
      <c r="I15" s="30">
        <v>1</v>
      </c>
      <c r="J15" s="30">
        <v>1</v>
      </c>
      <c r="K15" s="30">
        <v>1</v>
      </c>
      <c r="L15" s="78" t="s">
        <v>37</v>
      </c>
      <c r="M15" s="30"/>
      <c r="N15" s="31"/>
      <c r="O15" s="65">
        <f t="shared" si="1"/>
        <v>8000</v>
      </c>
      <c r="P15" s="30">
        <v>15</v>
      </c>
      <c r="Q15" s="36" t="s">
        <v>61</v>
      </c>
    </row>
    <row r="16" spans="1:17" ht="19.149999999999999" customHeight="1">
      <c r="A16" s="73" t="s">
        <v>38</v>
      </c>
      <c r="B16" s="30">
        <v>1</v>
      </c>
      <c r="C16" s="31">
        <v>5000</v>
      </c>
      <c r="D16" s="30">
        <v>1</v>
      </c>
      <c r="E16" s="31">
        <v>5000</v>
      </c>
      <c r="F16" s="30">
        <v>1</v>
      </c>
      <c r="G16" s="31">
        <v>150000</v>
      </c>
      <c r="H16" s="60">
        <f t="shared" si="0"/>
        <v>160000</v>
      </c>
      <c r="I16" s="30">
        <v>1</v>
      </c>
      <c r="J16" s="30">
        <v>1</v>
      </c>
      <c r="K16" s="30">
        <v>3</v>
      </c>
      <c r="L16" s="78" t="s">
        <v>38</v>
      </c>
      <c r="M16" s="30">
        <v>1</v>
      </c>
      <c r="N16" s="31">
        <v>3000</v>
      </c>
      <c r="O16" s="65">
        <f t="shared" si="1"/>
        <v>163000</v>
      </c>
      <c r="P16" s="30">
        <v>80</v>
      </c>
      <c r="Q16" s="36" t="s">
        <v>62</v>
      </c>
    </row>
    <row r="17" spans="1:17" ht="19.149999999999999" customHeight="1">
      <c r="A17" s="73" t="s">
        <v>39</v>
      </c>
      <c r="B17" s="30">
        <v>1</v>
      </c>
      <c r="C17" s="31">
        <v>250</v>
      </c>
      <c r="D17" s="30">
        <v>1</v>
      </c>
      <c r="E17" s="31">
        <v>2300000</v>
      </c>
      <c r="F17" s="30">
        <v>0</v>
      </c>
      <c r="G17" s="31">
        <v>0</v>
      </c>
      <c r="H17" s="60">
        <f t="shared" si="0"/>
        <v>2300250</v>
      </c>
      <c r="I17" s="30">
        <v>3</v>
      </c>
      <c r="J17" s="30">
        <v>3</v>
      </c>
      <c r="K17" s="30">
        <v>1</v>
      </c>
      <c r="L17" s="78" t="s">
        <v>39</v>
      </c>
      <c r="M17" s="30">
        <v>1</v>
      </c>
      <c r="N17" s="31">
        <v>60</v>
      </c>
      <c r="O17" s="65">
        <f t="shared" si="1"/>
        <v>2300310</v>
      </c>
      <c r="P17" s="30">
        <v>171.5</v>
      </c>
      <c r="Q17" s="36" t="s">
        <v>63</v>
      </c>
    </row>
    <row r="18" spans="1:17" ht="19.149999999999999" customHeight="1">
      <c r="A18" s="73" t="s">
        <v>40</v>
      </c>
      <c r="B18" s="30">
        <v>1</v>
      </c>
      <c r="C18" s="31">
        <v>1000</v>
      </c>
      <c r="D18" s="30">
        <v>1</v>
      </c>
      <c r="E18" s="31">
        <v>5000</v>
      </c>
      <c r="F18" s="30">
        <v>0</v>
      </c>
      <c r="G18" s="31">
        <v>0</v>
      </c>
      <c r="H18" s="60">
        <f t="shared" si="0"/>
        <v>6000</v>
      </c>
      <c r="I18" s="30">
        <v>0</v>
      </c>
      <c r="J18" s="30">
        <v>0</v>
      </c>
      <c r="K18" s="30">
        <v>0</v>
      </c>
      <c r="L18" s="78" t="s">
        <v>40</v>
      </c>
      <c r="M18" s="30">
        <v>1</v>
      </c>
      <c r="N18" s="31">
        <v>400</v>
      </c>
      <c r="O18" s="65">
        <f t="shared" si="1"/>
        <v>6400</v>
      </c>
      <c r="P18" s="30">
        <v>60</v>
      </c>
      <c r="Q18" s="36" t="s">
        <v>64</v>
      </c>
    </row>
    <row r="19" spans="1:17" ht="19.149999999999999" customHeight="1">
      <c r="A19" s="73" t="s">
        <v>41</v>
      </c>
      <c r="B19" s="30">
        <v>0</v>
      </c>
      <c r="C19" s="31">
        <v>0</v>
      </c>
      <c r="D19" s="30">
        <v>1</v>
      </c>
      <c r="E19" s="31">
        <v>25000</v>
      </c>
      <c r="F19" s="30">
        <v>0</v>
      </c>
      <c r="G19" s="31">
        <v>0</v>
      </c>
      <c r="H19" s="60">
        <f t="shared" si="0"/>
        <v>25000</v>
      </c>
      <c r="I19" s="30">
        <v>0</v>
      </c>
      <c r="J19" s="30">
        <v>0</v>
      </c>
      <c r="K19" s="30">
        <v>0</v>
      </c>
      <c r="L19" s="78" t="s">
        <v>41</v>
      </c>
      <c r="M19" s="30">
        <v>16</v>
      </c>
      <c r="N19" s="31">
        <v>8175</v>
      </c>
      <c r="O19" s="65">
        <f t="shared" si="1"/>
        <v>33175</v>
      </c>
      <c r="P19" s="30">
        <v>234</v>
      </c>
      <c r="Q19" s="36" t="s">
        <v>65</v>
      </c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>C22+E22+G22</f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>C23+E23+G23</f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>C24+E24+G24</f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5</v>
      </c>
      <c r="C27" s="62">
        <f t="shared" si="2"/>
        <v>9250</v>
      </c>
      <c r="D27" s="61">
        <f t="shared" si="2"/>
        <v>5</v>
      </c>
      <c r="E27" s="62">
        <f t="shared" si="2"/>
        <v>2340000</v>
      </c>
      <c r="F27" s="61">
        <f t="shared" si="2"/>
        <v>1</v>
      </c>
      <c r="G27" s="62">
        <f t="shared" si="2"/>
        <v>150000</v>
      </c>
      <c r="H27" s="62">
        <f t="shared" si="0"/>
        <v>2499250</v>
      </c>
      <c r="I27" s="61">
        <f t="shared" si="2"/>
        <v>5</v>
      </c>
      <c r="J27" s="61">
        <f t="shared" si="2"/>
        <v>5</v>
      </c>
      <c r="K27" s="61">
        <f t="shared" si="2"/>
        <v>5</v>
      </c>
      <c r="L27" s="79" t="s">
        <v>56</v>
      </c>
      <c r="M27" s="61">
        <f>SUM(M14:M25)</f>
        <v>19</v>
      </c>
      <c r="N27" s="62">
        <f>SUM(N14:N25)</f>
        <v>11635</v>
      </c>
      <c r="O27" s="64">
        <f t="shared" si="1"/>
        <v>2510885</v>
      </c>
      <c r="P27" s="61">
        <f>SUM(P14:P25)</f>
        <v>570.5</v>
      </c>
      <c r="Q27" s="36"/>
    </row>
    <row r="28" spans="1:17" ht="19.149999999999999" customHeight="1">
      <c r="A28" s="74" t="s">
        <v>48</v>
      </c>
      <c r="B28" s="61">
        <f t="shared" ref="B28:K28" si="3">B13+B27</f>
        <v>174</v>
      </c>
      <c r="C28" s="61">
        <f>C13+C27</f>
        <v>2041792</v>
      </c>
      <c r="D28" s="61">
        <f>D13+D27</f>
        <v>300</v>
      </c>
      <c r="E28" s="61">
        <f>E13+E27</f>
        <v>11125978</v>
      </c>
      <c r="F28" s="61">
        <f>F13+F27</f>
        <v>123</v>
      </c>
      <c r="G28" s="61">
        <f>G13+G27</f>
        <v>9477400</v>
      </c>
      <c r="H28" s="62">
        <f t="shared" si="3"/>
        <v>22645170</v>
      </c>
      <c r="I28" s="61">
        <f t="shared" si="3"/>
        <v>482</v>
      </c>
      <c r="J28" s="61">
        <f t="shared" si="3"/>
        <v>276</v>
      </c>
      <c r="K28" s="61">
        <f t="shared" si="3"/>
        <v>1110</v>
      </c>
      <c r="L28" s="79" t="s">
        <v>48</v>
      </c>
      <c r="M28" s="61">
        <f>M13+M27</f>
        <v>82</v>
      </c>
      <c r="N28" s="62">
        <f>N13+N27</f>
        <v>2499589</v>
      </c>
      <c r="O28" s="64">
        <f>O13+O27</f>
        <v>25144759</v>
      </c>
      <c r="P28" s="61">
        <f>P13+P27</f>
        <v>18785.5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3</v>
      </c>
      <c r="C30" s="60">
        <f t="shared" si="4"/>
        <v>8000</v>
      </c>
      <c r="D30" s="63">
        <f t="shared" si="4"/>
        <v>2</v>
      </c>
      <c r="E30" s="60">
        <f t="shared" si="4"/>
        <v>10000</v>
      </c>
      <c r="F30" s="63">
        <f t="shared" si="4"/>
        <v>1</v>
      </c>
      <c r="G30" s="60">
        <f t="shared" si="4"/>
        <v>150000</v>
      </c>
      <c r="H30" s="60">
        <f>C30+E30+G30</f>
        <v>168000</v>
      </c>
      <c r="I30" s="63">
        <f>SUM(I14:I16)</f>
        <v>2</v>
      </c>
      <c r="J30" s="63">
        <f>SUM(J14:J16)</f>
        <v>2</v>
      </c>
      <c r="K30" s="63">
        <f>SUM(K14:K16)</f>
        <v>4</v>
      </c>
      <c r="L30" s="81" t="s">
        <v>57</v>
      </c>
      <c r="M30" s="63">
        <f>SUM(M14:M16)</f>
        <v>1</v>
      </c>
      <c r="N30" s="60">
        <f>SUM(N14:N16)</f>
        <v>3000</v>
      </c>
      <c r="O30" s="65">
        <f>H30+N30</f>
        <v>171000</v>
      </c>
      <c r="P30" s="63">
        <f>SUM(P14:P16)</f>
        <v>105</v>
      </c>
    </row>
    <row r="31" spans="1:17" s="32" customFormat="1">
      <c r="A31" s="76" t="s">
        <v>58</v>
      </c>
      <c r="B31" s="63">
        <f t="shared" ref="B31:G31" si="5">SUM(B17:B19)</f>
        <v>2</v>
      </c>
      <c r="C31" s="60">
        <f t="shared" si="5"/>
        <v>1250</v>
      </c>
      <c r="D31" s="63">
        <f t="shared" si="5"/>
        <v>3</v>
      </c>
      <c r="E31" s="60">
        <f t="shared" si="5"/>
        <v>2330000</v>
      </c>
      <c r="F31" s="63">
        <f t="shared" si="5"/>
        <v>0</v>
      </c>
      <c r="G31" s="60">
        <f t="shared" si="5"/>
        <v>0</v>
      </c>
      <c r="H31" s="60">
        <f>C31+E31+G31</f>
        <v>2331250</v>
      </c>
      <c r="I31" s="63">
        <f>SUM(I17:I19)</f>
        <v>3</v>
      </c>
      <c r="J31" s="63">
        <f>SUM(J17:J19)</f>
        <v>3</v>
      </c>
      <c r="K31" s="63">
        <f>SUM(K17:K19)</f>
        <v>1</v>
      </c>
      <c r="L31" s="81" t="s">
        <v>58</v>
      </c>
      <c r="M31" s="63">
        <f>SUM(M17:M19)</f>
        <v>18</v>
      </c>
      <c r="N31" s="60">
        <f>SUM(N17:N19)</f>
        <v>8635</v>
      </c>
      <c r="O31" s="65">
        <f>H31+N31</f>
        <v>2339885</v>
      </c>
      <c r="P31" s="63">
        <f>SUM(P17:P19)</f>
        <v>465.5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 t="shared" si="6"/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wf4s/z+1hQmePIoYEmzrtL2ACt4WfwFoYR+Zzh/ZzD22gcLI2H8vDfWR5TgkYje8xFA0hmtpINmmOrVHPWeqDw==" saltValue="P6FPfccHgJcUhRzzkhue7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MSD Office</cp:lastModifiedBy>
  <cp:lastPrinted>2008-01-17T14:59:58Z</cp:lastPrinted>
  <dcterms:created xsi:type="dcterms:W3CDTF">1997-09-05T18:23:18Z</dcterms:created>
  <dcterms:modified xsi:type="dcterms:W3CDTF">2018-07-10T18:44:31Z</dcterms:modified>
</cp:coreProperties>
</file>