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5440" windowHeight="11640"/>
  </bookViews>
  <sheets>
    <sheet name="E-FORM" sheetId="1" r:id="rId1"/>
  </sheets>
  <definedNames>
    <definedName name="_xlnm.Print_Area" localSheetId="0">'E-FORM'!$A$1:$Q$33</definedName>
  </definedNames>
  <calcPr calcId="145621"/>
</workbook>
</file>

<file path=xl/calcChain.xml><?xml version="1.0" encoding="utf-8"?>
<calcChain xmlns="http://schemas.openxmlformats.org/spreadsheetml/2006/main">
  <c r="H14" i="1" l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1" i="1" l="1"/>
  <c r="O31" i="1" s="1"/>
  <c r="H30" i="1"/>
  <c r="O30" i="1" s="1"/>
  <c r="H33" i="1"/>
  <c r="O33" i="1" s="1"/>
  <c r="H32" i="1"/>
  <c r="O32" i="1" s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<sst xmlns="http://schemas.openxmlformats.org/spreadsheetml/2006/main" count="112" uniqueCount="69">
  <si>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</si>
  <si>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</si>
  <si>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</si>
  <si>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</si>
  <si>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</si>
  <si>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</si>
  <si>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</si>
  <si>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</si>
  <si>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</si>
  <si>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</si>
  <si>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</si>
  <si>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</si>
  <si>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</si>
  <si>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</si>
  <si>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</si>
  <si>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</si>
  <si>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</si>
  <si>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</si>
  <si>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</si>
  <si>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</si>
  <si>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</si>
  <si>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</si>
  <si>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</si>
  <si>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</si>
  <si>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</si>
  <si>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</si>
  <si>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</si>
  <si>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</si>
  <si>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</si>
  <si>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</si>
  <si>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</si>
  <si>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</si>
  <si>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</si>
  <si>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</si>
  <si>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</si>
  <si>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</si>
  <si>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</si>
  <si>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</si>
  <si>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</si>
  <si>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</si>
  <si>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</si>
  <si>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</si>
  <si>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</si>
  <si>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</si>
  <si>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</si>
  <si>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</si>
  <si>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</si>
  <si>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</si>
  <si>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</si>
  <si>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</si>
  <si>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</si>
  <si>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</si>
  <si>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</si>
  <si>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</si>
  <si>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Duncan</t>
  </si>
  <si>
    <t>End of Year 2018</t>
  </si>
  <si>
    <t>Total for 2019</t>
  </si>
  <si>
    <t>3Qtr/19 (Jan/Feb/Mar)</t>
  </si>
  <si>
    <t>4Qtr/19 (Apr/May/Jun)</t>
  </si>
  <si>
    <t>1Qtr/20 (Jul/Aug/Sep)</t>
  </si>
  <si>
    <t>2Qtr/20 (Oct/Nov/Dec)</t>
  </si>
  <si>
    <t>Butterfields</t>
  </si>
  <si>
    <t xml:space="preserve">Armstrong/Trinh at Wiseley's/Branded Apparel </t>
  </si>
  <si>
    <t xml:space="preserve">North of Freeman's Building/flowers at Branded Apparel </t>
  </si>
  <si>
    <t xml:space="preserve">Wedding Boutique relocated/Weed grower  opened/Gina Baker bought Schlien Jewelry/Post office improved exterior/Kimberley's Made in America expanded their booths and got two new employees </t>
  </si>
  <si>
    <t xml:space="preserve">caleb Wortham sign, Dr. Triunh interior improvements </t>
  </si>
  <si>
    <t xml:space="preserve">Karate School, branded Apparel signage </t>
  </si>
  <si>
    <t xml:space="preserve">Hair salon at former antique store on Walnut, travel agency where Jonah was </t>
  </si>
  <si>
    <t>flowerbeds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</si>
</sst>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Q28" sqref="Q28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1986</v>
      </c>
      <c r="D2" s="19"/>
      <c r="L2" s="18" t="s">
        <v>1</v>
      </c>
      <c r="N2" s="20">
        <v>1986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178</v>
      </c>
      <c r="C13" s="67">
        <v>2075292</v>
      </c>
      <c r="D13" s="68">
        <v>306</v>
      </c>
      <c r="E13" s="67">
        <v>11312178</v>
      </c>
      <c r="F13" s="68">
        <v>125</v>
      </c>
      <c r="G13" s="67">
        <v>9587400</v>
      </c>
      <c r="H13" s="59">
        <v>22974870</v>
      </c>
      <c r="I13" s="69">
        <v>487</v>
      </c>
      <c r="J13" s="69">
        <v>281</v>
      </c>
      <c r="K13" s="69">
        <v>1115</v>
      </c>
      <c r="L13" s="82" t="s">
        <v>55</v>
      </c>
      <c r="M13" s="71">
        <v>86</v>
      </c>
      <c r="N13" s="70">
        <v>2502589</v>
      </c>
      <c r="O13" s="64">
        <v>25477459</v>
      </c>
      <c r="P13" s="72">
        <v>19235</v>
      </c>
      <c r="Q13" s="36"/>
    </row>
    <row r="14" spans="1:17" ht="19.149999999999999" customHeight="1">
      <c r="A14" s="73" t="s">
        <v>36</v>
      </c>
      <c r="B14" s="30">
        <v>2</v>
      </c>
      <c r="C14" s="31">
        <v>8000</v>
      </c>
      <c r="D14" s="30">
        <v>1</v>
      </c>
      <c r="E14" s="31">
        <v>6000</v>
      </c>
      <c r="F14" s="30">
        <v>1</v>
      </c>
      <c r="G14" s="31">
        <v>37000</v>
      </c>
      <c r="H14" s="60">
        <f t="shared" ref="H14:H27" si="0">C14+E14+G14</f>
        <v>51000</v>
      </c>
      <c r="I14" s="30">
        <v>3</v>
      </c>
      <c r="J14" s="30">
        <v>3</v>
      </c>
      <c r="K14" s="30">
        <v>3</v>
      </c>
      <c r="L14" s="78" t="s">
        <v>36</v>
      </c>
      <c r="M14" s="30"/>
      <c r="N14" s="31"/>
      <c r="O14" s="65">
        <f t="shared" ref="O14:O27" si="1">H14+N14</f>
        <v>51000</v>
      </c>
      <c r="P14" s="30">
        <v>38</v>
      </c>
      <c r="Q14" s="66" t="s">
        <v>62</v>
      </c>
    </row>
    <row r="15" spans="1:17" ht="19.149999999999999" customHeight="1">
      <c r="A15" s="73" t="s">
        <v>37</v>
      </c>
      <c r="B15" s="30"/>
      <c r="C15" s="31"/>
      <c r="D15" s="30">
        <v>1</v>
      </c>
      <c r="E15" s="31">
        <v>10000</v>
      </c>
      <c r="F15" s="30"/>
      <c r="G15" s="31"/>
      <c r="H15" s="60">
        <f t="shared" si="0"/>
        <v>10000</v>
      </c>
      <c r="I15" s="30">
        <v>1</v>
      </c>
      <c r="J15" s="30">
        <v>1</v>
      </c>
      <c r="K15" s="30">
        <v>2</v>
      </c>
      <c r="L15" s="78" t="s">
        <v>37</v>
      </c>
      <c r="M15" s="30"/>
      <c r="N15" s="31"/>
      <c r="O15" s="65">
        <f t="shared" si="1"/>
        <v>10000</v>
      </c>
      <c r="P15" s="30"/>
      <c r="Q15" s="36" t="s">
        <v>61</v>
      </c>
    </row>
    <row r="16" spans="1:17" ht="19.149999999999999" customHeight="1">
      <c r="A16" s="73" t="s">
        <v>38</v>
      </c>
      <c r="B16" s="30">
        <v>1</v>
      </c>
      <c r="C16" s="31"/>
      <c r="D16" s="30">
        <v>2</v>
      </c>
      <c r="E16" s="31">
        <v>88200</v>
      </c>
      <c r="F16" s="30"/>
      <c r="G16" s="31"/>
      <c r="H16" s="60">
        <f t="shared" si="0"/>
        <v>88200</v>
      </c>
      <c r="I16" s="30"/>
      <c r="J16" s="30"/>
      <c r="K16" s="30"/>
      <c r="L16" s="78" t="s">
        <v>38</v>
      </c>
      <c r="M16" s="30"/>
      <c r="N16" s="31"/>
      <c r="O16" s="65">
        <f t="shared" si="1"/>
        <v>88200</v>
      </c>
      <c r="P16" s="30"/>
      <c r="Q16" s="36" t="s">
        <v>63</v>
      </c>
    </row>
    <row r="17" spans="1:17" ht="19.149999999999999" customHeight="1">
      <c r="A17" s="73" t="s">
        <v>39</v>
      </c>
      <c r="B17" s="30">
        <v>1</v>
      </c>
      <c r="C17" s="31">
        <v>5000</v>
      </c>
      <c r="D17" s="30">
        <v>1</v>
      </c>
      <c r="E17" s="31">
        <v>50000</v>
      </c>
      <c r="F17" s="30">
        <v>1</v>
      </c>
      <c r="G17" s="31">
        <v>70000</v>
      </c>
      <c r="H17" s="60">
        <f t="shared" si="0"/>
        <v>125000</v>
      </c>
      <c r="I17" s="30">
        <v>3</v>
      </c>
      <c r="J17" s="30">
        <v>3</v>
      </c>
      <c r="K17" s="30">
        <v>4</v>
      </c>
      <c r="L17" s="78" t="s">
        <v>39</v>
      </c>
      <c r="M17" s="30">
        <v>1</v>
      </c>
      <c r="N17" s="31">
        <v>8000</v>
      </c>
      <c r="O17" s="65">
        <f t="shared" si="1"/>
        <v>133000</v>
      </c>
      <c r="P17" s="30">
        <v>326</v>
      </c>
      <c r="Q17" s="36" t="s">
        <v>64</v>
      </c>
    </row>
    <row r="18" spans="1:17" ht="19.149999999999999" customHeight="1">
      <c r="A18" s="73" t="s">
        <v>40</v>
      </c>
      <c r="B18" s="30">
        <v>1</v>
      </c>
      <c r="C18" s="31">
        <v>5000</v>
      </c>
      <c r="D18" s="30">
        <v>1</v>
      </c>
      <c r="E18" s="31">
        <v>12000</v>
      </c>
      <c r="F18" s="30">
        <v>0</v>
      </c>
      <c r="G18" s="31">
        <v>0</v>
      </c>
      <c r="H18" s="60">
        <f t="shared" si="0"/>
        <v>17000</v>
      </c>
      <c r="I18" s="30">
        <v>2</v>
      </c>
      <c r="J18" s="30">
        <v>2</v>
      </c>
      <c r="K18" s="30">
        <v>3</v>
      </c>
      <c r="L18" s="78" t="s">
        <v>40</v>
      </c>
      <c r="M18" s="30"/>
      <c r="N18" s="31"/>
      <c r="O18" s="65">
        <f t="shared" si="1"/>
        <v>17000</v>
      </c>
      <c r="P18" s="30">
        <v>107</v>
      </c>
      <c r="Q18" s="36" t="s">
        <v>65</v>
      </c>
    </row>
    <row r="19" spans="1:17" ht="19.149999999999999" customHeight="1">
      <c r="A19" s="73" t="s">
        <v>41</v>
      </c>
      <c r="B19" s="30">
        <v>1</v>
      </c>
      <c r="C19" s="31">
        <v>100</v>
      </c>
      <c r="D19" s="30">
        <v>1</v>
      </c>
      <c r="E19" s="31">
        <v>5000</v>
      </c>
      <c r="F19" s="30">
        <v>0</v>
      </c>
      <c r="G19" s="31">
        <v>0</v>
      </c>
      <c r="H19" s="60">
        <f t="shared" si="0"/>
        <v>5100</v>
      </c>
      <c r="I19" s="30">
        <v>1</v>
      </c>
      <c r="J19" s="30">
        <v>1</v>
      </c>
      <c r="K19" s="30">
        <v>2</v>
      </c>
      <c r="L19" s="78" t="s">
        <v>41</v>
      </c>
      <c r="M19" s="30">
        <v>13</v>
      </c>
      <c r="N19" s="31">
        <v>120</v>
      </c>
      <c r="O19" s="65">
        <f t="shared" si="1"/>
        <v>5220</v>
      </c>
      <c r="P19" s="30">
        <v>128</v>
      </c>
      <c r="Q19" s="36" t="s">
        <v>66</v>
      </c>
    </row>
    <row r="20" spans="1:17" ht="19.149999999999999" customHeight="1">
      <c r="A20" s="73" t="s">
        <v>42</v>
      </c>
      <c r="B20" s="30">
        <v>1</v>
      </c>
      <c r="C20" s="31">
        <v>10000</v>
      </c>
      <c r="D20" s="30">
        <v>1</v>
      </c>
      <c r="E20" s="31">
        <v>10000</v>
      </c>
      <c r="F20" s="30">
        <v>0</v>
      </c>
      <c r="G20" s="31"/>
      <c r="H20" s="60">
        <f t="shared" si="0"/>
        <v>20000</v>
      </c>
      <c r="I20" s="30">
        <v>2</v>
      </c>
      <c r="J20" s="30">
        <v>2</v>
      </c>
      <c r="K20" s="30">
        <v>11</v>
      </c>
      <c r="L20" s="78" t="s">
        <v>42</v>
      </c>
      <c r="M20" s="30">
        <v>1</v>
      </c>
      <c r="N20" s="31">
        <v>84000</v>
      </c>
      <c r="O20" s="65">
        <f t="shared" si="1"/>
        <v>104000</v>
      </c>
      <c r="P20" s="30">
        <v>108</v>
      </c>
      <c r="Q20" s="36" t="s">
        <v>67</v>
      </c>
    </row>
    <row r="21" spans="1:17" ht="19.149999999999999" customHeight="1">
      <c r="A21" s="73" t="s">
        <v>43</v>
      </c>
      <c r="B21" s="30">
        <v>1</v>
      </c>
      <c r="C21" s="31">
        <v>10000</v>
      </c>
      <c r="D21" s="30">
        <v>1</v>
      </c>
      <c r="E21" s="31">
        <v>6500</v>
      </c>
      <c r="F21" s="30">
        <v>0</v>
      </c>
      <c r="G21" s="31">
        <v>0</v>
      </c>
      <c r="H21" s="60">
        <f t="shared" si="0"/>
        <v>16500</v>
      </c>
      <c r="I21" s="30">
        <v>0</v>
      </c>
      <c r="J21" s="30">
        <v>0</v>
      </c>
      <c r="K21" s="30"/>
      <c r="L21" s="78" t="s">
        <v>43</v>
      </c>
      <c r="M21" s="30">
        <v>1</v>
      </c>
      <c r="N21" s="31">
        <v>2000</v>
      </c>
      <c r="O21" s="65">
        <f t="shared" si="1"/>
        <v>18500</v>
      </c>
      <c r="P21" s="30">
        <v>50</v>
      </c>
      <c r="Q21" s="36" t="s">
        <v>68</v>
      </c>
    </row>
    <row r="22" spans="1:17" ht="19.149999999999999" customHeight="1">
      <c r="A22" s="73" t="s">
        <v>44</v>
      </c>
      <c r="B22" s="30">
        <v>1</v>
      </c>
      <c r="C22" s="31">
        <v>5000</v>
      </c>
      <c r="D22" s="30">
        <v>1</v>
      </c>
      <c r="E22" s="31">
        <v>1000</v>
      </c>
      <c r="F22" s="30">
        <v>0</v>
      </c>
      <c r="G22" s="31">
        <v>0</v>
      </c>
      <c r="H22" s="60">
        <f>C22+E22+G22</f>
        <v>6000</v>
      </c>
      <c r="I22" s="30">
        <v>1</v>
      </c>
      <c r="J22" s="30">
        <v>1</v>
      </c>
      <c r="K22" s="30">
        <v>3</v>
      </c>
      <c r="L22" s="78" t="s">
        <v>44</v>
      </c>
      <c r="M22" s="30">
        <v>1</v>
      </c>
      <c r="N22" s="31">
        <v>2500</v>
      </c>
      <c r="O22" s="65">
        <f t="shared" si="1"/>
        <v>8500</v>
      </c>
      <c r="P22" s="30">
        <v>267</v>
      </c>
      <c r="Q22" s="66"/>
    </row>
    <row r="23" spans="1:17" ht="19.149999999999999" customHeight="1">
      <c r="A23" s="73" t="s">
        <v>45</v>
      </c>
      <c r="B23" s="30">
        <v>2</v>
      </c>
      <c r="C23" s="31">
        <v>15000</v>
      </c>
      <c r="D23" s="30">
        <v>1</v>
      </c>
      <c r="E23" s="31">
        <v>1000</v>
      </c>
      <c r="F23" s="30">
        <v>4</v>
      </c>
      <c r="G23" s="31">
        <v>344000</v>
      </c>
      <c r="H23" s="60">
        <f>C23+E23+G23</f>
        <v>360000</v>
      </c>
      <c r="I23" s="30">
        <v>7</v>
      </c>
      <c r="J23" s="30">
        <v>1</v>
      </c>
      <c r="K23" s="30">
        <v>2</v>
      </c>
      <c r="L23" s="78" t="s">
        <v>45</v>
      </c>
      <c r="M23" s="30">
        <v>1</v>
      </c>
      <c r="N23" s="31">
        <v>600</v>
      </c>
      <c r="O23" s="65">
        <f t="shared" si="1"/>
        <v>360600</v>
      </c>
      <c r="P23" s="30">
        <v>106</v>
      </c>
      <c r="Q23" s="36"/>
    </row>
    <row r="24" spans="1:17" ht="19.149999999999999" customHeight="1">
      <c r="A24" s="73" t="s">
        <v>46</v>
      </c>
      <c r="B24" s="30">
        <v>1</v>
      </c>
      <c r="C24" s="31">
        <v>10000</v>
      </c>
      <c r="D24" s="30">
        <v>1</v>
      </c>
      <c r="E24" s="31">
        <v>500</v>
      </c>
      <c r="F24" s="30">
        <v>0</v>
      </c>
      <c r="G24" s="31">
        <v>0</v>
      </c>
      <c r="H24" s="60">
        <f>C24+E24+G24</f>
        <v>10500</v>
      </c>
      <c r="I24" s="30">
        <v>1</v>
      </c>
      <c r="J24" s="30">
        <v>1</v>
      </c>
      <c r="K24" s="30">
        <v>2</v>
      </c>
      <c r="L24" s="78" t="s">
        <v>46</v>
      </c>
      <c r="M24" s="30">
        <v>1</v>
      </c>
      <c r="N24" s="31">
        <v>100</v>
      </c>
      <c r="O24" s="65">
        <f t="shared" si="1"/>
        <v>10600</v>
      </c>
      <c r="P24" s="30">
        <v>150</v>
      </c>
      <c r="Q24" s="66"/>
    </row>
    <row r="25" spans="1:17" ht="19.149999999999999" customHeight="1">
      <c r="A25" s="73" t="s">
        <v>47</v>
      </c>
      <c r="B25" s="30">
        <v>1</v>
      </c>
      <c r="C25" s="31">
        <v>2500</v>
      </c>
      <c r="D25" s="30">
        <v>1</v>
      </c>
      <c r="E25" s="31">
        <v>5000</v>
      </c>
      <c r="F25" s="30">
        <v>0</v>
      </c>
      <c r="G25" s="31">
        <v>0</v>
      </c>
      <c r="H25" s="60">
        <f t="shared" si="0"/>
        <v>7500</v>
      </c>
      <c r="I25" s="30">
        <v>0</v>
      </c>
      <c r="J25" s="30">
        <v>0</v>
      </c>
      <c r="K25" s="30">
        <v>0</v>
      </c>
      <c r="L25" s="78" t="s">
        <v>47</v>
      </c>
      <c r="M25" s="30">
        <v>1</v>
      </c>
      <c r="N25" s="31">
        <v>0</v>
      </c>
      <c r="O25" s="65">
        <f t="shared" si="1"/>
        <v>7500</v>
      </c>
      <c r="P25" s="30">
        <v>80</v>
      </c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13</v>
      </c>
      <c r="C27" s="62">
        <f t="shared" si="2"/>
        <v>70600</v>
      </c>
      <c r="D27" s="61">
        <f t="shared" si="2"/>
        <v>13</v>
      </c>
      <c r="E27" s="62">
        <f t="shared" si="2"/>
        <v>195200</v>
      </c>
      <c r="F27" s="61">
        <f t="shared" si="2"/>
        <v>6</v>
      </c>
      <c r="G27" s="62">
        <f t="shared" si="2"/>
        <v>451000</v>
      </c>
      <c r="H27" s="62">
        <f t="shared" si="0"/>
        <v>716800</v>
      </c>
      <c r="I27" s="61">
        <f t="shared" si="2"/>
        <v>21</v>
      </c>
      <c r="J27" s="61">
        <f t="shared" si="2"/>
        <v>15</v>
      </c>
      <c r="K27" s="61">
        <f t="shared" si="2"/>
        <v>32</v>
      </c>
      <c r="L27" s="79" t="s">
        <v>56</v>
      </c>
      <c r="M27" s="61">
        <f>SUM(M14:M25)</f>
        <v>20</v>
      </c>
      <c r="N27" s="62">
        <f>SUM(N14:N25)</f>
        <v>97320</v>
      </c>
      <c r="O27" s="64">
        <f t="shared" si="1"/>
        <v>814120</v>
      </c>
      <c r="P27" s="61">
        <f>SUM(P14:P25)</f>
        <v>1360</v>
      </c>
      <c r="Q27" s="36"/>
    </row>
    <row r="28" spans="1:17" ht="19.149999999999999" customHeight="1">
      <c r="A28" s="74" t="s">
        <v>48</v>
      </c>
      <c r="B28" s="61">
        <f t="shared" ref="B28:K28" si="3">B13+B27</f>
        <v>191</v>
      </c>
      <c r="C28" s="61">
        <f>C13+C27</f>
        <v>2145892</v>
      </c>
      <c r="D28" s="61">
        <f>D13+D27</f>
        <v>319</v>
      </c>
      <c r="E28" s="61">
        <f>E13+E27</f>
        <v>11507378</v>
      </c>
      <c r="F28" s="61">
        <f>F13+F27</f>
        <v>131</v>
      </c>
      <c r="G28" s="61">
        <f>G13+G27</f>
        <v>10038400</v>
      </c>
      <c r="H28" s="62">
        <f t="shared" si="3"/>
        <v>23691670</v>
      </c>
      <c r="I28" s="61">
        <f t="shared" si="3"/>
        <v>508</v>
      </c>
      <c r="J28" s="61">
        <f t="shared" si="3"/>
        <v>296</v>
      </c>
      <c r="K28" s="61">
        <f t="shared" si="3"/>
        <v>1147</v>
      </c>
      <c r="L28" s="79" t="s">
        <v>48</v>
      </c>
      <c r="M28" s="61">
        <f>M13+M27</f>
        <v>106</v>
      </c>
      <c r="N28" s="62">
        <f>N13+N27</f>
        <v>2599909</v>
      </c>
      <c r="O28" s="64">
        <f>O13+O27</f>
        <v>26291579</v>
      </c>
      <c r="P28" s="61">
        <f>P13+P27</f>
        <v>20595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3</v>
      </c>
      <c r="C30" s="60">
        <f t="shared" si="4"/>
        <v>8000</v>
      </c>
      <c r="D30" s="63">
        <f t="shared" si="4"/>
        <v>4</v>
      </c>
      <c r="E30" s="60">
        <f t="shared" si="4"/>
        <v>104200</v>
      </c>
      <c r="F30" s="63">
        <f t="shared" si="4"/>
        <v>1</v>
      </c>
      <c r="G30" s="60">
        <f t="shared" si="4"/>
        <v>37000</v>
      </c>
      <c r="H30" s="60">
        <f>C30+E30+G30</f>
        <v>149200</v>
      </c>
      <c r="I30" s="63">
        <f>SUM(I14:I16)</f>
        <v>4</v>
      </c>
      <c r="J30" s="63">
        <f>SUM(J14:J16)</f>
        <v>4</v>
      </c>
      <c r="K30" s="63">
        <f>SUM(K14:K16)</f>
        <v>5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149200</v>
      </c>
      <c r="P30" s="63">
        <f>SUM(P14:P16)</f>
        <v>38</v>
      </c>
    </row>
    <row r="31" spans="1:17" s="32" customFormat="1">
      <c r="A31" s="76" t="s">
        <v>58</v>
      </c>
      <c r="B31" s="63">
        <f t="shared" ref="B31:G31" si="5">SUM(B17:B19)</f>
        <v>3</v>
      </c>
      <c r="C31" s="60">
        <f t="shared" si="5"/>
        <v>10100</v>
      </c>
      <c r="D31" s="63">
        <f t="shared" si="5"/>
        <v>3</v>
      </c>
      <c r="E31" s="60">
        <f t="shared" si="5"/>
        <v>67000</v>
      </c>
      <c r="F31" s="63">
        <f t="shared" si="5"/>
        <v>1</v>
      </c>
      <c r="G31" s="60">
        <f t="shared" si="5"/>
        <v>70000</v>
      </c>
      <c r="H31" s="60">
        <f>C31+E31+G31</f>
        <v>147100</v>
      </c>
      <c r="I31" s="63">
        <f>SUM(I17:I19)</f>
        <v>6</v>
      </c>
      <c r="J31" s="63">
        <f>SUM(J17:J19)</f>
        <v>6</v>
      </c>
      <c r="K31" s="63">
        <f>SUM(K17:K19)</f>
        <v>9</v>
      </c>
      <c r="L31" s="81" t="s">
        <v>58</v>
      </c>
      <c r="M31" s="63">
        <f>SUM(M17:M19)</f>
        <v>14</v>
      </c>
      <c r="N31" s="60">
        <f>SUM(N17:N19)</f>
        <v>8120</v>
      </c>
      <c r="O31" s="65">
        <f>H31+N31</f>
        <v>155220</v>
      </c>
      <c r="P31" s="63">
        <f>SUM(P17:P19)</f>
        <v>561</v>
      </c>
    </row>
    <row r="32" spans="1:17" s="32" customFormat="1">
      <c r="A32" s="76" t="s">
        <v>59</v>
      </c>
      <c r="B32" s="63">
        <f t="shared" ref="B32:G32" si="6">SUM(B20:B22)</f>
        <v>3</v>
      </c>
      <c r="C32" s="60">
        <f t="shared" si="6"/>
        <v>25000</v>
      </c>
      <c r="D32" s="63">
        <f t="shared" si="6"/>
        <v>3</v>
      </c>
      <c r="E32" s="60">
        <f t="shared" si="6"/>
        <v>17500</v>
      </c>
      <c r="F32" s="63">
        <f t="shared" si="6"/>
        <v>0</v>
      </c>
      <c r="G32" s="60">
        <f t="shared" si="6"/>
        <v>0</v>
      </c>
      <c r="H32" s="60">
        <f>C32+E32+G32</f>
        <v>42500</v>
      </c>
      <c r="I32" s="63">
        <f>SUM(I20:I22)</f>
        <v>3</v>
      </c>
      <c r="J32" s="63">
        <f>SUM(J20:J22)</f>
        <v>3</v>
      </c>
      <c r="K32" s="63">
        <f>SUM(K20:K22)</f>
        <v>14</v>
      </c>
      <c r="L32" s="81" t="s">
        <v>59</v>
      </c>
      <c r="M32" s="63">
        <f>SUM(M20:M22)</f>
        <v>3</v>
      </c>
      <c r="N32" s="60">
        <f>SUM(N20:N22)</f>
        <v>88500</v>
      </c>
      <c r="O32" s="65">
        <f>H32+N32</f>
        <v>131000</v>
      </c>
      <c r="P32" s="63">
        <f>SUM(P20:P22)</f>
        <v>425</v>
      </c>
    </row>
    <row r="33" spans="1:16" s="32" customFormat="1">
      <c r="A33" s="76" t="s">
        <v>60</v>
      </c>
      <c r="B33" s="63">
        <f t="shared" ref="B33:G33" si="7">SUM(B23:B25)</f>
        <v>4</v>
      </c>
      <c r="C33" s="60">
        <f t="shared" si="7"/>
        <v>27500</v>
      </c>
      <c r="D33" s="63">
        <f t="shared" si="7"/>
        <v>3</v>
      </c>
      <c r="E33" s="60">
        <f t="shared" si="7"/>
        <v>6500</v>
      </c>
      <c r="F33" s="63">
        <f t="shared" si="7"/>
        <v>4</v>
      </c>
      <c r="G33" s="60">
        <f t="shared" si="7"/>
        <v>344000</v>
      </c>
      <c r="H33" s="60">
        <f>C33+E33+G33</f>
        <v>378000</v>
      </c>
      <c r="I33" s="63">
        <f>SUM(I23:I25)</f>
        <v>8</v>
      </c>
      <c r="J33" s="63">
        <f>SUM(J23:J25)</f>
        <v>2</v>
      </c>
      <c r="K33" s="63">
        <f>SUM(K23:K25)</f>
        <v>4</v>
      </c>
      <c r="L33" s="81" t="s">
        <v>60</v>
      </c>
      <c r="M33" s="63">
        <f>SUM(M23:M25)</f>
        <v>3</v>
      </c>
      <c r="N33" s="60">
        <f>SUM(N23:N25)</f>
        <v>700</v>
      </c>
      <c r="O33" s="65">
        <f>H33+N33</f>
        <v>378700</v>
      </c>
      <c r="P33" s="63">
        <f>SUM(P23:P25)</f>
        <v>336</v>
      </c>
    </row>
  </sheetData>
  <sheetProtection algorithmName="SHA-512" hashValue="Ze6TFGzulXlj22NRt26k9SyUcclUV5TJhpD78dijHb/ArMWlaZAH7rvaZPaamCYy4ZmXbIuEnw6j4tlRHYnJ7Q==" saltValue="L0V94c6rAq9Yj8YIsSvNq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MSD Office</cp:lastModifiedBy>
  <cp:lastPrinted>2008-01-17T14:59:58Z</cp:lastPrinted>
  <dcterms:created xsi:type="dcterms:W3CDTF">1997-09-05T18:23:18Z</dcterms:created>
  <dcterms:modified xsi:type="dcterms:W3CDTF">2020-01-13T16:43:37Z</dcterms:modified>
</cp:coreProperties>
</file>