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00" windowWidth="20730" windowHeight="11115"/>
  </bookViews>
  <sheets>
    <sheet name="19-20" sheetId="1" r:id="rId1"/>
    <sheet name="Skip Logi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'19-20'!$AA$14:$BA$72</definedName>
    <definedName name="_xlnm.Print_Titles" localSheetId="0">'19-20'!$1:$13</definedName>
  </definedNames>
  <calcPr calcId="145621"/>
</workbook>
</file>

<file path=xl/calcChain.xml><?xml version="1.0" encoding="utf-8"?>
<calcChain xmlns="http://schemas.openxmlformats.org/spreadsheetml/2006/main">
  <c r="AB17" i="1" l="1"/>
  <c r="AA17" i="1"/>
  <c r="AA14" i="1" l="1"/>
  <c r="AZ43" i="1" l="1"/>
  <c r="AX43" i="1"/>
  <c r="AY43" i="1" s="1"/>
  <c r="AV43" i="1"/>
  <c r="AU43" i="1"/>
  <c r="AT43" i="1"/>
  <c r="AS43" i="1"/>
  <c r="AQ43" i="1"/>
  <c r="AP43" i="1"/>
  <c r="AN43" i="1"/>
  <c r="AM43" i="1"/>
  <c r="AK43" i="1"/>
  <c r="AJ43" i="1"/>
  <c r="AH43" i="1"/>
  <c r="AG43" i="1"/>
  <c r="AE43" i="1"/>
  <c r="AD43" i="1"/>
  <c r="AB43" i="1"/>
  <c r="AA43" i="1"/>
  <c r="AZ72" i="1"/>
  <c r="AX72" i="1"/>
  <c r="AY72" i="1" s="1"/>
  <c r="AV72" i="1"/>
  <c r="AU72" i="1"/>
  <c r="AT72" i="1"/>
  <c r="AS72" i="1"/>
  <c r="AQ72" i="1"/>
  <c r="AP72" i="1"/>
  <c r="AN72" i="1"/>
  <c r="AM72" i="1"/>
  <c r="AK72" i="1"/>
  <c r="AJ72" i="1"/>
  <c r="AH72" i="1"/>
  <c r="AG72" i="1"/>
  <c r="AE72" i="1"/>
  <c r="AD72" i="1"/>
  <c r="AB72" i="1"/>
  <c r="AA72" i="1"/>
  <c r="AZ70" i="1"/>
  <c r="AX70" i="1"/>
  <c r="AY70" i="1" s="1"/>
  <c r="AV70" i="1"/>
  <c r="AU70" i="1"/>
  <c r="AT70" i="1"/>
  <c r="AS70" i="1"/>
  <c r="AQ70" i="1"/>
  <c r="AP70" i="1"/>
  <c r="AN70" i="1"/>
  <c r="AM70" i="1"/>
  <c r="AK70" i="1"/>
  <c r="AJ70" i="1"/>
  <c r="AH70" i="1"/>
  <c r="AG70" i="1"/>
  <c r="AE70" i="1"/>
  <c r="AD70" i="1"/>
  <c r="AB70" i="1"/>
  <c r="AA70" i="1"/>
  <c r="AZ67" i="1"/>
  <c r="AX67" i="1"/>
  <c r="AY67" i="1" s="1"/>
  <c r="AV67" i="1"/>
  <c r="AU67" i="1"/>
  <c r="AT67" i="1"/>
  <c r="AS67" i="1"/>
  <c r="AQ67" i="1"/>
  <c r="AP67" i="1"/>
  <c r="AN67" i="1"/>
  <c r="AM67" i="1"/>
  <c r="AK67" i="1"/>
  <c r="AJ67" i="1"/>
  <c r="AH67" i="1"/>
  <c r="AG67" i="1"/>
  <c r="AE67" i="1"/>
  <c r="AD67" i="1"/>
  <c r="AB67" i="1"/>
  <c r="AA67" i="1"/>
  <c r="AZ59" i="1"/>
  <c r="AX59" i="1"/>
  <c r="AY59" i="1" s="1"/>
  <c r="AV59" i="1"/>
  <c r="AU59" i="1"/>
  <c r="AT59" i="1"/>
  <c r="AS59" i="1"/>
  <c r="AQ59" i="1"/>
  <c r="AP59" i="1"/>
  <c r="AN59" i="1"/>
  <c r="AM59" i="1"/>
  <c r="AK59" i="1"/>
  <c r="AJ59" i="1"/>
  <c r="AH59" i="1"/>
  <c r="AG59" i="1"/>
  <c r="AE59" i="1"/>
  <c r="AD59" i="1"/>
  <c r="AB59" i="1"/>
  <c r="AA59" i="1"/>
  <c r="AZ54" i="1"/>
  <c r="AX54" i="1"/>
  <c r="AY54" i="1" s="1"/>
  <c r="AV54" i="1"/>
  <c r="AU54" i="1"/>
  <c r="AT54" i="1"/>
  <c r="AS54" i="1"/>
  <c r="AQ54" i="1"/>
  <c r="AP54" i="1"/>
  <c r="AN54" i="1"/>
  <c r="AM54" i="1"/>
  <c r="AK54" i="1"/>
  <c r="AJ54" i="1"/>
  <c r="AH54" i="1"/>
  <c r="AG54" i="1"/>
  <c r="AE54" i="1"/>
  <c r="AD54" i="1"/>
  <c r="AB54" i="1"/>
  <c r="AA54" i="1"/>
  <c r="AZ49" i="1"/>
  <c r="AX49" i="1"/>
  <c r="AY49" i="1" s="1"/>
  <c r="AV49" i="1"/>
  <c r="AU49" i="1"/>
  <c r="AT49" i="1"/>
  <c r="AS49" i="1"/>
  <c r="AQ49" i="1"/>
  <c r="AP49" i="1"/>
  <c r="AN49" i="1"/>
  <c r="AM49" i="1"/>
  <c r="AK49" i="1"/>
  <c r="AJ49" i="1"/>
  <c r="AH49" i="1"/>
  <c r="AG49" i="1"/>
  <c r="AE49" i="1"/>
  <c r="AD49" i="1"/>
  <c r="AB49" i="1"/>
  <c r="AA49" i="1"/>
  <c r="BA49" i="1" l="1"/>
  <c r="AF54" i="1"/>
  <c r="AL54" i="1"/>
  <c r="AR54" i="1"/>
  <c r="BA59" i="1"/>
  <c r="AF67" i="1"/>
  <c r="AL67" i="1"/>
  <c r="AR67" i="1"/>
  <c r="BA70" i="1"/>
  <c r="AF72" i="1"/>
  <c r="AL72" i="1"/>
  <c r="AR72" i="1"/>
  <c r="AC43" i="1"/>
  <c r="BA43" i="1"/>
  <c r="AW59" i="1"/>
  <c r="AW49" i="1"/>
  <c r="AW70" i="1"/>
  <c r="AF49" i="1"/>
  <c r="AR49" i="1"/>
  <c r="BA54" i="1"/>
  <c r="AF59" i="1"/>
  <c r="AL59" i="1"/>
  <c r="AR59" i="1"/>
  <c r="AC67" i="1"/>
  <c r="BA67" i="1"/>
  <c r="AF70" i="1"/>
  <c r="AL70" i="1"/>
  <c r="AR70" i="1"/>
  <c r="BA72" i="1"/>
  <c r="AC49" i="1"/>
  <c r="AO49" i="1"/>
  <c r="AO59" i="1"/>
  <c r="AO70" i="1"/>
  <c r="AW43" i="1"/>
  <c r="AW54" i="1"/>
  <c r="AW67" i="1"/>
  <c r="AW72" i="1"/>
  <c r="AO43" i="1"/>
  <c r="AO54" i="1"/>
  <c r="AO72" i="1"/>
  <c r="AF43" i="1"/>
  <c r="AR43" i="1"/>
  <c r="AL49" i="1"/>
  <c r="AL43" i="1"/>
  <c r="AI49" i="1"/>
  <c r="AC54" i="1"/>
  <c r="AI54" i="1"/>
  <c r="AC59" i="1"/>
  <c r="AI59" i="1"/>
  <c r="AI67" i="1"/>
  <c r="AO67" i="1"/>
  <c r="AC70" i="1"/>
  <c r="AI70" i="1"/>
  <c r="AC72" i="1"/>
  <c r="AI72" i="1"/>
  <c r="AI43" i="1"/>
  <c r="AZ39" i="1"/>
  <c r="AX39" i="1"/>
  <c r="AY39" i="1" s="1"/>
  <c r="AV39" i="1"/>
  <c r="AU39" i="1"/>
  <c r="AT39" i="1"/>
  <c r="AS39" i="1"/>
  <c r="AQ39" i="1"/>
  <c r="AP39" i="1"/>
  <c r="AN39" i="1"/>
  <c r="AM39" i="1"/>
  <c r="AK39" i="1"/>
  <c r="AJ39" i="1"/>
  <c r="AH39" i="1"/>
  <c r="AG39" i="1"/>
  <c r="AE39" i="1"/>
  <c r="AD39" i="1"/>
  <c r="AB39" i="1"/>
  <c r="AA39" i="1"/>
  <c r="AZ28" i="1"/>
  <c r="AX28" i="1"/>
  <c r="AY28" i="1" s="1"/>
  <c r="AV28" i="1"/>
  <c r="AU28" i="1"/>
  <c r="AT28" i="1"/>
  <c r="AS28" i="1"/>
  <c r="AQ28" i="1"/>
  <c r="AP28" i="1"/>
  <c r="AN28" i="1"/>
  <c r="AM28" i="1"/>
  <c r="AK28" i="1"/>
  <c r="AJ28" i="1"/>
  <c r="AH28" i="1"/>
  <c r="AG28" i="1"/>
  <c r="AE28" i="1"/>
  <c r="AD28" i="1"/>
  <c r="AB28" i="1"/>
  <c r="AA28" i="1"/>
  <c r="AZ27" i="1"/>
  <c r="AX27" i="1"/>
  <c r="AY27" i="1" s="1"/>
  <c r="AV27" i="1"/>
  <c r="AU27" i="1"/>
  <c r="AT27" i="1"/>
  <c r="AS27" i="1"/>
  <c r="AQ27" i="1"/>
  <c r="AP27" i="1"/>
  <c r="AN27" i="1"/>
  <c r="AM27" i="1"/>
  <c r="AK27" i="1"/>
  <c r="AJ27" i="1"/>
  <c r="AH27" i="1"/>
  <c r="AG27" i="1"/>
  <c r="AE27" i="1"/>
  <c r="AD27" i="1"/>
  <c r="AB27" i="1"/>
  <c r="AA27" i="1"/>
  <c r="AZ26" i="1"/>
  <c r="AX26" i="1"/>
  <c r="AY26" i="1" s="1"/>
  <c r="AV26" i="1"/>
  <c r="AU26" i="1"/>
  <c r="AT26" i="1"/>
  <c r="AS26" i="1"/>
  <c r="AQ26" i="1"/>
  <c r="AP26" i="1"/>
  <c r="AN26" i="1"/>
  <c r="AM26" i="1"/>
  <c r="AK26" i="1"/>
  <c r="AJ26" i="1"/>
  <c r="AH26" i="1"/>
  <c r="AG26" i="1"/>
  <c r="AE26" i="1"/>
  <c r="AD26" i="1"/>
  <c r="AB26" i="1"/>
  <c r="AA26" i="1"/>
  <c r="AZ25" i="1"/>
  <c r="AX25" i="1"/>
  <c r="AY25" i="1" s="1"/>
  <c r="AV25" i="1"/>
  <c r="AU25" i="1"/>
  <c r="AT25" i="1"/>
  <c r="AS25" i="1"/>
  <c r="AQ25" i="1"/>
  <c r="AP25" i="1"/>
  <c r="AN25" i="1"/>
  <c r="AM25" i="1"/>
  <c r="AK25" i="1"/>
  <c r="AJ25" i="1"/>
  <c r="AH25" i="1"/>
  <c r="AG25" i="1"/>
  <c r="AE25" i="1"/>
  <c r="AD25" i="1"/>
  <c r="AB25" i="1"/>
  <c r="AA25" i="1"/>
  <c r="AZ17" i="1"/>
  <c r="AX17" i="1"/>
  <c r="AY17" i="1" s="1"/>
  <c r="AV17" i="1"/>
  <c r="AU17" i="1"/>
  <c r="AT17" i="1"/>
  <c r="AS17" i="1"/>
  <c r="AQ17" i="1"/>
  <c r="AP17" i="1"/>
  <c r="AN17" i="1"/>
  <c r="AM17" i="1"/>
  <c r="AK17" i="1"/>
  <c r="AJ17" i="1"/>
  <c r="AH17" i="1"/>
  <c r="AG17" i="1"/>
  <c r="AE17" i="1"/>
  <c r="AD17" i="1"/>
  <c r="AF39" i="1" l="1"/>
  <c r="AC17" i="1"/>
  <c r="AI17" i="1"/>
  <c r="AO17" i="1"/>
  <c r="AL25" i="1"/>
  <c r="AI26" i="1"/>
  <c r="AF27" i="1"/>
  <c r="AL17" i="1"/>
  <c r="AR17" i="1"/>
  <c r="AC25" i="1"/>
  <c r="AI25" i="1"/>
  <c r="AO25" i="1"/>
  <c r="BA25" i="1"/>
  <c r="AL26" i="1"/>
  <c r="AR26" i="1"/>
  <c r="AC27" i="1"/>
  <c r="AI27" i="1"/>
  <c r="AO27" i="1"/>
  <c r="AR28" i="1"/>
  <c r="AI39" i="1"/>
  <c r="BA39" i="1"/>
  <c r="AF17" i="1"/>
  <c r="AF26" i="1"/>
  <c r="AR39" i="1"/>
  <c r="AL28" i="1"/>
  <c r="AF25" i="1"/>
  <c r="AR27" i="1"/>
  <c r="AC28" i="1"/>
  <c r="AO28" i="1"/>
  <c r="BA28" i="1"/>
  <c r="AR25" i="1"/>
  <c r="AL27" i="1"/>
  <c r="AC39" i="1"/>
  <c r="AW25" i="1"/>
  <c r="AC26" i="1"/>
  <c r="AI28" i="1"/>
  <c r="AW28" i="1"/>
  <c r="AO39" i="1"/>
  <c r="AW39" i="1"/>
  <c r="AW17" i="1"/>
  <c r="BA17" i="1"/>
  <c r="AO26" i="1"/>
  <c r="AW26" i="1"/>
  <c r="BA26" i="1"/>
  <c r="AW27" i="1"/>
  <c r="BA27" i="1"/>
  <c r="AF28" i="1"/>
  <c r="AL39" i="1"/>
  <c r="AZ63" i="1"/>
  <c r="AX63" i="1"/>
  <c r="AY63" i="1" s="1"/>
  <c r="AV63" i="1"/>
  <c r="AU63" i="1"/>
  <c r="AT63" i="1"/>
  <c r="AS63" i="1"/>
  <c r="AQ63" i="1"/>
  <c r="AP63" i="1"/>
  <c r="AN63" i="1"/>
  <c r="AM63" i="1"/>
  <c r="AK63" i="1"/>
  <c r="AJ63" i="1"/>
  <c r="AH63" i="1"/>
  <c r="AG63" i="1"/>
  <c r="AE63" i="1"/>
  <c r="AD63" i="1"/>
  <c r="AB63" i="1"/>
  <c r="AA63" i="1"/>
  <c r="AF63" i="1" l="1"/>
  <c r="AI63" i="1"/>
  <c r="AR63" i="1"/>
  <c r="AC63" i="1"/>
  <c r="AL63" i="1"/>
  <c r="AO63" i="1"/>
  <c r="AW63" i="1"/>
  <c r="BA63" i="1"/>
  <c r="AZ34" i="1"/>
  <c r="AX34" i="1"/>
  <c r="AY34" i="1" s="1"/>
  <c r="AV34" i="1"/>
  <c r="AU34" i="1"/>
  <c r="AT34" i="1"/>
  <c r="AS34" i="1"/>
  <c r="AQ34" i="1"/>
  <c r="AP34" i="1"/>
  <c r="AN34" i="1"/>
  <c r="AM34" i="1"/>
  <c r="AK34" i="1"/>
  <c r="AJ34" i="1"/>
  <c r="AH34" i="1"/>
  <c r="AG34" i="1"/>
  <c r="AE34" i="1"/>
  <c r="AD34" i="1"/>
  <c r="AB34" i="1"/>
  <c r="AA34" i="1"/>
  <c r="AI34" i="1" l="1"/>
  <c r="AF34" i="1"/>
  <c r="AR34" i="1"/>
  <c r="AO34" i="1"/>
  <c r="AW34" i="1"/>
  <c r="BA34" i="1"/>
  <c r="AC34" i="1"/>
  <c r="AL34" i="1"/>
  <c r="AZ36" i="1"/>
  <c r="AX36" i="1"/>
  <c r="AY36" i="1" s="1"/>
  <c r="AV36" i="1"/>
  <c r="AU36" i="1"/>
  <c r="AT36" i="1"/>
  <c r="AS36" i="1"/>
  <c r="AQ36" i="1"/>
  <c r="AP36" i="1"/>
  <c r="AN36" i="1"/>
  <c r="AM36" i="1"/>
  <c r="AK36" i="1"/>
  <c r="AJ36" i="1"/>
  <c r="AH36" i="1"/>
  <c r="AG36" i="1"/>
  <c r="AE36" i="1"/>
  <c r="AD36" i="1"/>
  <c r="AB36" i="1"/>
  <c r="AA36" i="1"/>
  <c r="AR36" i="1" l="1"/>
  <c r="AI36" i="1"/>
  <c r="AO36" i="1"/>
  <c r="BA36" i="1"/>
  <c r="AF36" i="1"/>
  <c r="AC36" i="1"/>
  <c r="AW36" i="1"/>
  <c r="AL36" i="1"/>
  <c r="AZ68" i="1"/>
  <c r="AX68" i="1"/>
  <c r="AY68" i="1" s="1"/>
  <c r="AV68" i="1"/>
  <c r="AU68" i="1"/>
  <c r="AT68" i="1"/>
  <c r="AS68" i="1"/>
  <c r="AQ68" i="1"/>
  <c r="AP68" i="1"/>
  <c r="AN68" i="1"/>
  <c r="AM68" i="1"/>
  <c r="AK68" i="1"/>
  <c r="AJ68" i="1"/>
  <c r="AH68" i="1"/>
  <c r="AG68" i="1"/>
  <c r="AE68" i="1"/>
  <c r="AD68" i="1"/>
  <c r="AB68" i="1"/>
  <c r="AA68" i="1"/>
  <c r="AL68" i="1" l="1"/>
  <c r="AF68" i="1"/>
  <c r="AR68" i="1"/>
  <c r="AC68" i="1"/>
  <c r="AI68" i="1"/>
  <c r="AO68" i="1"/>
  <c r="AW68" i="1"/>
  <c r="BA68" i="1"/>
  <c r="AZ46" i="1"/>
  <c r="AX46" i="1"/>
  <c r="AY46" i="1" s="1"/>
  <c r="AV46" i="1"/>
  <c r="AU46" i="1"/>
  <c r="AT46" i="1"/>
  <c r="AS46" i="1"/>
  <c r="AQ46" i="1"/>
  <c r="AP46" i="1"/>
  <c r="AN46" i="1"/>
  <c r="AM46" i="1"/>
  <c r="AK46" i="1"/>
  <c r="AJ46" i="1"/>
  <c r="AH46" i="1"/>
  <c r="AG46" i="1"/>
  <c r="AE46" i="1"/>
  <c r="AD46" i="1"/>
  <c r="AB46" i="1"/>
  <c r="AA46" i="1"/>
  <c r="AI46" i="1" l="1"/>
  <c r="AR46" i="1"/>
  <c r="AW46" i="1"/>
  <c r="BA46" i="1"/>
  <c r="AC46" i="1"/>
  <c r="AO46" i="1"/>
  <c r="AF46" i="1"/>
  <c r="AL46" i="1"/>
  <c r="AZ20" i="1"/>
  <c r="AX20" i="1"/>
  <c r="AY20" i="1" s="1"/>
  <c r="AV20" i="1"/>
  <c r="AU20" i="1"/>
  <c r="AT20" i="1"/>
  <c r="AS20" i="1"/>
  <c r="AQ20" i="1"/>
  <c r="AP20" i="1"/>
  <c r="AN20" i="1"/>
  <c r="AM20" i="1"/>
  <c r="AK20" i="1"/>
  <c r="AJ20" i="1"/>
  <c r="AH20" i="1"/>
  <c r="AG20" i="1"/>
  <c r="AE20" i="1"/>
  <c r="AD20" i="1"/>
  <c r="AB20" i="1"/>
  <c r="AA20" i="1"/>
  <c r="AI20" i="1" l="1"/>
  <c r="AO20" i="1"/>
  <c r="BA20" i="1"/>
  <c r="AL20" i="1"/>
  <c r="AR20" i="1"/>
  <c r="AW20" i="1"/>
  <c r="AC20" i="1"/>
  <c r="AF20" i="1"/>
  <c r="AZ21" i="1"/>
  <c r="AX21" i="1"/>
  <c r="AY21" i="1" s="1"/>
  <c r="AV21" i="1"/>
  <c r="AU21" i="1"/>
  <c r="AT21" i="1"/>
  <c r="AS21" i="1"/>
  <c r="AQ21" i="1"/>
  <c r="AP21" i="1"/>
  <c r="AN21" i="1"/>
  <c r="AM21" i="1"/>
  <c r="AK21" i="1"/>
  <c r="AJ21" i="1"/>
  <c r="AH21" i="1"/>
  <c r="AG21" i="1"/>
  <c r="AE21" i="1"/>
  <c r="AD21" i="1"/>
  <c r="AB21" i="1"/>
  <c r="AA21" i="1"/>
  <c r="AF21" i="1" l="1"/>
  <c r="AR21" i="1"/>
  <c r="AC21" i="1"/>
  <c r="AI21" i="1"/>
  <c r="BA21" i="1"/>
  <c r="AO21" i="1"/>
  <c r="AW21" i="1"/>
  <c r="AL21" i="1"/>
  <c r="AZ47" i="1"/>
  <c r="AX47" i="1"/>
  <c r="AY47" i="1" s="1"/>
  <c r="AV47" i="1"/>
  <c r="AU47" i="1"/>
  <c r="AT47" i="1"/>
  <c r="AS47" i="1"/>
  <c r="AQ47" i="1"/>
  <c r="AP47" i="1"/>
  <c r="AN47" i="1"/>
  <c r="AM47" i="1"/>
  <c r="AK47" i="1"/>
  <c r="AJ47" i="1"/>
  <c r="AH47" i="1"/>
  <c r="AG47" i="1"/>
  <c r="AE47" i="1"/>
  <c r="AD47" i="1"/>
  <c r="AB47" i="1"/>
  <c r="AA47" i="1"/>
  <c r="AF47" i="1" l="1"/>
  <c r="AC47" i="1"/>
  <c r="BA47" i="1"/>
  <c r="AL47" i="1"/>
  <c r="AR47" i="1"/>
  <c r="AW47" i="1"/>
  <c r="AI47" i="1"/>
  <c r="AO47" i="1"/>
  <c r="AZ42" i="1"/>
  <c r="AX42" i="1"/>
  <c r="AY42" i="1" s="1"/>
  <c r="AV42" i="1"/>
  <c r="AU42" i="1"/>
  <c r="AT42" i="1"/>
  <c r="AS42" i="1"/>
  <c r="AQ42" i="1"/>
  <c r="AP42" i="1"/>
  <c r="AN42" i="1"/>
  <c r="AM42" i="1"/>
  <c r="AK42" i="1"/>
  <c r="AJ42" i="1"/>
  <c r="AH42" i="1"/>
  <c r="AG42" i="1"/>
  <c r="AE42" i="1"/>
  <c r="AD42" i="1"/>
  <c r="AB42" i="1"/>
  <c r="AA42" i="1"/>
  <c r="AC42" i="1" l="1"/>
  <c r="AI42" i="1"/>
  <c r="AO42" i="1"/>
  <c r="AW42" i="1"/>
  <c r="BA42" i="1"/>
  <c r="AL42" i="1"/>
  <c r="AF42" i="1"/>
  <c r="AR42" i="1"/>
  <c r="AZ53" i="1"/>
  <c r="AX53" i="1"/>
  <c r="AY53" i="1" s="1"/>
  <c r="AV53" i="1"/>
  <c r="AU53" i="1"/>
  <c r="AT53" i="1"/>
  <c r="AS53" i="1"/>
  <c r="AQ53" i="1"/>
  <c r="AP53" i="1"/>
  <c r="AN53" i="1"/>
  <c r="AM53" i="1"/>
  <c r="AK53" i="1"/>
  <c r="AJ53" i="1"/>
  <c r="AH53" i="1"/>
  <c r="AG53" i="1"/>
  <c r="AE53" i="1"/>
  <c r="AD53" i="1"/>
  <c r="AB53" i="1"/>
  <c r="AA53" i="1"/>
  <c r="AC53" i="1" l="1"/>
  <c r="AI53" i="1"/>
  <c r="AO53" i="1"/>
  <c r="AW53" i="1"/>
  <c r="BA53" i="1"/>
  <c r="AF53" i="1"/>
  <c r="AR53" i="1"/>
  <c r="AL53" i="1"/>
  <c r="AZ52" i="1" l="1"/>
  <c r="AX52" i="1"/>
  <c r="AY52" i="1" s="1"/>
  <c r="AV52" i="1"/>
  <c r="AU52" i="1"/>
  <c r="AT52" i="1"/>
  <c r="AS52" i="1"/>
  <c r="AQ52" i="1"/>
  <c r="AP52" i="1"/>
  <c r="AN52" i="1"/>
  <c r="AM52" i="1"/>
  <c r="AK52" i="1"/>
  <c r="AJ52" i="1"/>
  <c r="AH52" i="1"/>
  <c r="AG52" i="1"/>
  <c r="AE52" i="1"/>
  <c r="AD52" i="1"/>
  <c r="AB52" i="1"/>
  <c r="AA52" i="1"/>
  <c r="AC52" i="1" l="1"/>
  <c r="AI52" i="1"/>
  <c r="BA52" i="1"/>
  <c r="AL52" i="1"/>
  <c r="AO52" i="1"/>
  <c r="AW52" i="1"/>
  <c r="AF52" i="1"/>
  <c r="AR52" i="1"/>
  <c r="AZ64" i="1"/>
  <c r="AX64" i="1"/>
  <c r="AY64" i="1" s="1"/>
  <c r="AV64" i="1"/>
  <c r="AU64" i="1"/>
  <c r="AT64" i="1"/>
  <c r="AS64" i="1"/>
  <c r="AQ64" i="1"/>
  <c r="AP64" i="1"/>
  <c r="AN64" i="1"/>
  <c r="AM64" i="1"/>
  <c r="AK64" i="1"/>
  <c r="AJ64" i="1"/>
  <c r="AH64" i="1"/>
  <c r="AG64" i="1"/>
  <c r="AE64" i="1"/>
  <c r="AD64" i="1"/>
  <c r="AB64" i="1"/>
  <c r="AA64" i="1"/>
  <c r="AF64" i="1" l="1"/>
  <c r="AR64" i="1"/>
  <c r="AC64" i="1"/>
  <c r="AI64" i="1"/>
  <c r="AO64" i="1"/>
  <c r="BA64" i="1"/>
  <c r="AW64" i="1"/>
  <c r="AL64" i="1"/>
  <c r="AZ48" i="1"/>
  <c r="AX48" i="1"/>
  <c r="AY48" i="1" s="1"/>
  <c r="AV48" i="1"/>
  <c r="AU48" i="1"/>
  <c r="AT48" i="1"/>
  <c r="AS48" i="1"/>
  <c r="AQ48" i="1"/>
  <c r="AP48" i="1"/>
  <c r="AN48" i="1"/>
  <c r="AM48" i="1"/>
  <c r="AK48" i="1"/>
  <c r="AJ48" i="1"/>
  <c r="AH48" i="1"/>
  <c r="AG48" i="1"/>
  <c r="AE48" i="1"/>
  <c r="AD48" i="1"/>
  <c r="AB48" i="1"/>
  <c r="AA48" i="1"/>
  <c r="AC48" i="1" l="1"/>
  <c r="AR48" i="1"/>
  <c r="AI48" i="1"/>
  <c r="AF48" i="1"/>
  <c r="AL48" i="1"/>
  <c r="AO48" i="1"/>
  <c r="AW48" i="1"/>
  <c r="BA48" i="1"/>
  <c r="AZ30" i="1"/>
  <c r="AX30" i="1"/>
  <c r="AY30" i="1" s="1"/>
  <c r="AV30" i="1"/>
  <c r="AU30" i="1"/>
  <c r="AT30" i="1"/>
  <c r="AS30" i="1"/>
  <c r="AQ30" i="1"/>
  <c r="AP30" i="1"/>
  <c r="AN30" i="1"/>
  <c r="AM30" i="1"/>
  <c r="AK30" i="1"/>
  <c r="AJ30" i="1"/>
  <c r="AH30" i="1"/>
  <c r="AG30" i="1"/>
  <c r="AE30" i="1"/>
  <c r="AD30" i="1"/>
  <c r="AB30" i="1"/>
  <c r="AA30" i="1"/>
  <c r="AI30" i="1" l="1"/>
  <c r="AW30" i="1"/>
  <c r="AF30" i="1"/>
  <c r="AL30" i="1"/>
  <c r="AR30" i="1"/>
  <c r="AC30" i="1"/>
  <c r="AO30" i="1"/>
  <c r="BA30" i="1"/>
  <c r="AZ29" i="1" l="1"/>
  <c r="AX29" i="1"/>
  <c r="AY29" i="1" s="1"/>
  <c r="AV29" i="1"/>
  <c r="AU29" i="1"/>
  <c r="AT29" i="1"/>
  <c r="AS29" i="1"/>
  <c r="AQ29" i="1"/>
  <c r="AP29" i="1"/>
  <c r="AN29" i="1"/>
  <c r="AM29" i="1"/>
  <c r="AK29" i="1"/>
  <c r="AJ29" i="1"/>
  <c r="AH29" i="1"/>
  <c r="AG29" i="1"/>
  <c r="AE29" i="1"/>
  <c r="AD29" i="1"/>
  <c r="AB29" i="1"/>
  <c r="AA29" i="1"/>
  <c r="AR29" i="1" l="1"/>
  <c r="AC29" i="1"/>
  <c r="AI29" i="1"/>
  <c r="AO29" i="1"/>
  <c r="BA29" i="1"/>
  <c r="AF29" i="1"/>
  <c r="AL29" i="1"/>
  <c r="AW29" i="1"/>
  <c r="AZ15" i="1"/>
  <c r="AZ16" i="1"/>
  <c r="AZ18" i="1"/>
  <c r="AZ22" i="1"/>
  <c r="AZ23" i="1"/>
  <c r="AZ24" i="1"/>
  <c r="AZ31" i="1"/>
  <c r="AZ32" i="1"/>
  <c r="AZ33" i="1"/>
  <c r="AZ35" i="1"/>
  <c r="AZ37" i="1"/>
  <c r="AZ38" i="1"/>
  <c r="AZ40" i="1"/>
  <c r="AZ41" i="1"/>
  <c r="AZ44" i="1"/>
  <c r="AZ45" i="1"/>
  <c r="AZ50" i="1"/>
  <c r="AZ51" i="1"/>
  <c r="AZ55" i="1"/>
  <c r="AZ56" i="1"/>
  <c r="AZ57" i="1"/>
  <c r="AZ58" i="1"/>
  <c r="AZ60" i="1"/>
  <c r="AZ61" i="1"/>
  <c r="AZ62" i="1"/>
  <c r="AZ65" i="1"/>
  <c r="AZ66" i="1"/>
  <c r="AZ69" i="1"/>
  <c r="AZ71" i="1"/>
  <c r="AZ14" i="1"/>
  <c r="AX14" i="1"/>
  <c r="AY14" i="1" s="1"/>
  <c r="BA14" i="1" l="1"/>
  <c r="AV71" i="1"/>
  <c r="AU71" i="1"/>
  <c r="AT71" i="1"/>
  <c r="AS71" i="1"/>
  <c r="AV69" i="1"/>
  <c r="AU69" i="1"/>
  <c r="AT69" i="1"/>
  <c r="AS69" i="1"/>
  <c r="AV66" i="1"/>
  <c r="AU66" i="1"/>
  <c r="AT66" i="1"/>
  <c r="AS66" i="1"/>
  <c r="AV65" i="1"/>
  <c r="AU65" i="1"/>
  <c r="AT65" i="1"/>
  <c r="AS65" i="1"/>
  <c r="AV62" i="1"/>
  <c r="AU62" i="1"/>
  <c r="AT62" i="1"/>
  <c r="AS62" i="1"/>
  <c r="AV61" i="1"/>
  <c r="AU61" i="1"/>
  <c r="AT61" i="1"/>
  <c r="AS61" i="1"/>
  <c r="AV60" i="1"/>
  <c r="AU60" i="1"/>
  <c r="AT60" i="1"/>
  <c r="AS60" i="1"/>
  <c r="AV58" i="1"/>
  <c r="AU58" i="1"/>
  <c r="AT58" i="1"/>
  <c r="AS58" i="1"/>
  <c r="AV57" i="1"/>
  <c r="AU57" i="1"/>
  <c r="AT57" i="1"/>
  <c r="AS57" i="1"/>
  <c r="AV56" i="1"/>
  <c r="AU56" i="1"/>
  <c r="AT56" i="1"/>
  <c r="AS56" i="1"/>
  <c r="AV55" i="1"/>
  <c r="AU55" i="1"/>
  <c r="AT55" i="1"/>
  <c r="AS55" i="1"/>
  <c r="AV51" i="1"/>
  <c r="AU51" i="1"/>
  <c r="AT51" i="1"/>
  <c r="AS51" i="1"/>
  <c r="AV50" i="1"/>
  <c r="AU50" i="1"/>
  <c r="AT50" i="1"/>
  <c r="AS50" i="1"/>
  <c r="AV45" i="1"/>
  <c r="AU45" i="1"/>
  <c r="AT45" i="1"/>
  <c r="AS45" i="1"/>
  <c r="AV44" i="1"/>
  <c r="AU44" i="1"/>
  <c r="AT44" i="1"/>
  <c r="AS44" i="1"/>
  <c r="AV41" i="1"/>
  <c r="AU41" i="1"/>
  <c r="AT41" i="1"/>
  <c r="AS41" i="1"/>
  <c r="AV40" i="1"/>
  <c r="AU40" i="1"/>
  <c r="AT40" i="1"/>
  <c r="AS40" i="1"/>
  <c r="AV38" i="1"/>
  <c r="AU38" i="1"/>
  <c r="AT38" i="1"/>
  <c r="AS38" i="1"/>
  <c r="AV37" i="1"/>
  <c r="AU37" i="1"/>
  <c r="AT37" i="1"/>
  <c r="AS37" i="1"/>
  <c r="AV35" i="1"/>
  <c r="AU35" i="1"/>
  <c r="AT35" i="1"/>
  <c r="AS35" i="1"/>
  <c r="AV33" i="1"/>
  <c r="AU33" i="1"/>
  <c r="AT33" i="1"/>
  <c r="AS33" i="1"/>
  <c r="AV32" i="1"/>
  <c r="AU32" i="1"/>
  <c r="AT32" i="1"/>
  <c r="AS32" i="1"/>
  <c r="AV31" i="1"/>
  <c r="AU31" i="1"/>
  <c r="AT31" i="1"/>
  <c r="AS31" i="1"/>
  <c r="AV24" i="1"/>
  <c r="AU24" i="1"/>
  <c r="AT24" i="1"/>
  <c r="AS24" i="1"/>
  <c r="AV23" i="1"/>
  <c r="AU23" i="1"/>
  <c r="AT23" i="1"/>
  <c r="AS23" i="1"/>
  <c r="AV22" i="1"/>
  <c r="AU22" i="1"/>
  <c r="AT22" i="1"/>
  <c r="AS22" i="1"/>
  <c r="AV18" i="1"/>
  <c r="AU18" i="1"/>
  <c r="AT18" i="1"/>
  <c r="AS18" i="1"/>
  <c r="AV16" i="1"/>
  <c r="AU16" i="1"/>
  <c r="AT16" i="1"/>
  <c r="AS16" i="1"/>
  <c r="AV15" i="1"/>
  <c r="AU15" i="1"/>
  <c r="AT15" i="1"/>
  <c r="AS15" i="1"/>
  <c r="AU14" i="1"/>
  <c r="AS14" i="1"/>
  <c r="AT14" i="1"/>
  <c r="AV14" i="1"/>
  <c r="AP14" i="1"/>
  <c r="AP15" i="1"/>
  <c r="AQ15" i="1"/>
  <c r="AP16" i="1"/>
  <c r="AQ16" i="1"/>
  <c r="AP18" i="1"/>
  <c r="AQ18" i="1"/>
  <c r="AP22" i="1"/>
  <c r="AQ22" i="1"/>
  <c r="AP23" i="1"/>
  <c r="AQ23" i="1"/>
  <c r="AP24" i="1"/>
  <c r="AQ24" i="1"/>
  <c r="AP31" i="1"/>
  <c r="AQ31" i="1"/>
  <c r="AP32" i="1"/>
  <c r="AQ32" i="1"/>
  <c r="AP33" i="1"/>
  <c r="AQ33" i="1"/>
  <c r="AP35" i="1"/>
  <c r="AQ35" i="1"/>
  <c r="AP37" i="1"/>
  <c r="AQ37" i="1"/>
  <c r="AP38" i="1"/>
  <c r="AQ38" i="1"/>
  <c r="AP40" i="1"/>
  <c r="AQ40" i="1"/>
  <c r="AP41" i="1"/>
  <c r="AQ41" i="1"/>
  <c r="AP44" i="1"/>
  <c r="AQ44" i="1"/>
  <c r="AP45" i="1"/>
  <c r="AQ45" i="1"/>
  <c r="AP50" i="1"/>
  <c r="AQ50" i="1"/>
  <c r="AP51" i="1"/>
  <c r="AQ51" i="1"/>
  <c r="AP55" i="1"/>
  <c r="AQ55" i="1"/>
  <c r="AP56" i="1"/>
  <c r="AQ56" i="1"/>
  <c r="AP57" i="1"/>
  <c r="AQ57" i="1"/>
  <c r="AP58" i="1"/>
  <c r="AQ58" i="1"/>
  <c r="AP60" i="1"/>
  <c r="AQ60" i="1"/>
  <c r="AP61" i="1"/>
  <c r="AQ61" i="1"/>
  <c r="AP62" i="1"/>
  <c r="AQ62" i="1"/>
  <c r="AP65" i="1"/>
  <c r="AQ65" i="1"/>
  <c r="AP66" i="1"/>
  <c r="AQ66" i="1"/>
  <c r="AP69" i="1"/>
  <c r="AQ69" i="1"/>
  <c r="AP71" i="1"/>
  <c r="AQ71" i="1"/>
  <c r="AW16" i="1" l="1"/>
  <c r="AW22" i="1"/>
  <c r="AW23" i="1"/>
  <c r="AW24" i="1"/>
  <c r="AW31" i="1"/>
  <c r="AW32" i="1"/>
  <c r="AW33" i="1"/>
  <c r="AW37" i="1"/>
  <c r="AW38" i="1"/>
  <c r="AW40" i="1"/>
  <c r="AW41" i="1"/>
  <c r="AW44" i="1"/>
  <c r="AW45" i="1"/>
  <c r="AW50" i="1"/>
  <c r="AW55" i="1"/>
  <c r="AW56" i="1"/>
  <c r="AW57" i="1"/>
  <c r="AW58" i="1"/>
  <c r="AW60" i="1"/>
  <c r="AW61" i="1"/>
  <c r="AW62" i="1"/>
  <c r="AW65" i="1"/>
  <c r="AW66" i="1"/>
  <c r="AW69" i="1"/>
  <c r="AW71" i="1"/>
  <c r="AR45" i="1"/>
  <c r="AR37" i="1"/>
  <c r="AR33" i="1"/>
  <c r="AR31" i="1"/>
  <c r="AW14" i="1"/>
  <c r="AW18" i="1"/>
  <c r="AR71" i="1"/>
  <c r="AR69" i="1"/>
  <c r="AR57" i="1"/>
  <c r="AW35" i="1"/>
  <c r="AW51" i="1"/>
  <c r="AR15" i="1"/>
  <c r="AW15" i="1"/>
  <c r="AR65" i="1"/>
  <c r="AR58" i="1"/>
  <c r="AR41" i="1"/>
  <c r="AR38" i="1"/>
  <c r="AR23" i="1"/>
  <c r="AR22" i="1"/>
  <c r="AR66" i="1"/>
  <c r="AR61" i="1"/>
  <c r="AR55" i="1"/>
  <c r="AR50" i="1"/>
  <c r="AR35" i="1"/>
  <c r="AR18" i="1"/>
  <c r="AR62" i="1"/>
  <c r="AR60" i="1"/>
  <c r="AR56" i="1"/>
  <c r="AR51" i="1"/>
  <c r="AR44" i="1"/>
  <c r="AR40" i="1"/>
  <c r="AR32" i="1"/>
  <c r="AR24" i="1"/>
  <c r="AR16" i="1"/>
  <c r="AB14" i="1" l="1"/>
  <c r="AD14" i="1"/>
  <c r="AE14" i="1"/>
  <c r="AG14" i="1"/>
  <c r="AH14" i="1"/>
  <c r="AJ14" i="1"/>
  <c r="AK14" i="1"/>
  <c r="AM14" i="1"/>
  <c r="AN14" i="1"/>
  <c r="AQ14" i="1"/>
  <c r="AA15" i="1"/>
  <c r="AB15" i="1"/>
  <c r="AD15" i="1"/>
  <c r="AE15" i="1"/>
  <c r="AG15" i="1"/>
  <c r="AH15" i="1"/>
  <c r="AJ15" i="1"/>
  <c r="AK15" i="1"/>
  <c r="AM15" i="1"/>
  <c r="AN15" i="1"/>
  <c r="AX15" i="1"/>
  <c r="AY15" i="1" s="1"/>
  <c r="BA15" i="1" s="1"/>
  <c r="AA16" i="1"/>
  <c r="AB16" i="1"/>
  <c r="AD16" i="1"/>
  <c r="AE16" i="1"/>
  <c r="AG16" i="1"/>
  <c r="AH16" i="1"/>
  <c r="AJ16" i="1"/>
  <c r="AK16" i="1"/>
  <c r="AM16" i="1"/>
  <c r="AN16" i="1"/>
  <c r="AX16" i="1"/>
  <c r="AY16" i="1" s="1"/>
  <c r="BA16" i="1" s="1"/>
  <c r="AA18" i="1"/>
  <c r="AB18" i="1"/>
  <c r="AD18" i="1"/>
  <c r="AE18" i="1"/>
  <c r="AG18" i="1"/>
  <c r="AH18" i="1"/>
  <c r="AJ18" i="1"/>
  <c r="AK18" i="1"/>
  <c r="AM18" i="1"/>
  <c r="AN18" i="1"/>
  <c r="AX18" i="1"/>
  <c r="AY18" i="1" s="1"/>
  <c r="BA18" i="1" s="1"/>
  <c r="AA22" i="1"/>
  <c r="AB22" i="1"/>
  <c r="AD22" i="1"/>
  <c r="AE22" i="1"/>
  <c r="AG22" i="1"/>
  <c r="AH22" i="1"/>
  <c r="AJ22" i="1"/>
  <c r="AK22" i="1"/>
  <c r="AM22" i="1"/>
  <c r="AN22" i="1"/>
  <c r="AX22" i="1"/>
  <c r="AY22" i="1" s="1"/>
  <c r="BA22" i="1" s="1"/>
  <c r="AA23" i="1"/>
  <c r="AB23" i="1"/>
  <c r="AD23" i="1"/>
  <c r="AE23" i="1"/>
  <c r="AG23" i="1"/>
  <c r="AH23" i="1"/>
  <c r="AJ23" i="1"/>
  <c r="AK23" i="1"/>
  <c r="AM23" i="1"/>
  <c r="AN23" i="1"/>
  <c r="AX23" i="1"/>
  <c r="AY23" i="1" s="1"/>
  <c r="BA23" i="1" s="1"/>
  <c r="AA24" i="1"/>
  <c r="AB24" i="1"/>
  <c r="AD24" i="1"/>
  <c r="AE24" i="1"/>
  <c r="AG24" i="1"/>
  <c r="AH24" i="1"/>
  <c r="AJ24" i="1"/>
  <c r="AK24" i="1"/>
  <c r="AM24" i="1"/>
  <c r="AN24" i="1"/>
  <c r="AX24" i="1"/>
  <c r="AY24" i="1" s="1"/>
  <c r="BA24" i="1" s="1"/>
  <c r="AA31" i="1"/>
  <c r="AB31" i="1"/>
  <c r="AD31" i="1"/>
  <c r="AE31" i="1"/>
  <c r="AG31" i="1"/>
  <c r="AH31" i="1"/>
  <c r="AJ31" i="1"/>
  <c r="AK31" i="1"/>
  <c r="AM31" i="1"/>
  <c r="AN31" i="1"/>
  <c r="AX31" i="1"/>
  <c r="AY31" i="1" s="1"/>
  <c r="BA31" i="1" s="1"/>
  <c r="AA32" i="1"/>
  <c r="AB32" i="1"/>
  <c r="AD32" i="1"/>
  <c r="AE32" i="1"/>
  <c r="AG32" i="1"/>
  <c r="AH32" i="1"/>
  <c r="AJ32" i="1"/>
  <c r="AK32" i="1"/>
  <c r="AM32" i="1"/>
  <c r="AN32" i="1"/>
  <c r="AX32" i="1"/>
  <c r="AY32" i="1" s="1"/>
  <c r="BA32" i="1" s="1"/>
  <c r="AA33" i="1"/>
  <c r="AB33" i="1"/>
  <c r="AD33" i="1"/>
  <c r="AE33" i="1"/>
  <c r="AG33" i="1"/>
  <c r="AH33" i="1"/>
  <c r="AJ33" i="1"/>
  <c r="AK33" i="1"/>
  <c r="AM33" i="1"/>
  <c r="AN33" i="1"/>
  <c r="AX33" i="1"/>
  <c r="AY33" i="1" s="1"/>
  <c r="BA33" i="1" s="1"/>
  <c r="AA35" i="1"/>
  <c r="AB35" i="1"/>
  <c r="AD35" i="1"/>
  <c r="AE35" i="1"/>
  <c r="AG35" i="1"/>
  <c r="AH35" i="1"/>
  <c r="AJ35" i="1"/>
  <c r="AK35" i="1"/>
  <c r="AM35" i="1"/>
  <c r="AN35" i="1"/>
  <c r="AX35" i="1"/>
  <c r="AY35" i="1" s="1"/>
  <c r="BA35" i="1" s="1"/>
  <c r="AA37" i="1"/>
  <c r="AB37" i="1"/>
  <c r="AD37" i="1"/>
  <c r="AE37" i="1"/>
  <c r="AG37" i="1"/>
  <c r="AH37" i="1"/>
  <c r="AJ37" i="1"/>
  <c r="AK37" i="1"/>
  <c r="AM37" i="1"/>
  <c r="AN37" i="1"/>
  <c r="AX37" i="1"/>
  <c r="AY37" i="1" s="1"/>
  <c r="BA37" i="1" s="1"/>
  <c r="AA38" i="1"/>
  <c r="AB38" i="1"/>
  <c r="AD38" i="1"/>
  <c r="AE38" i="1"/>
  <c r="AG38" i="1"/>
  <c r="AH38" i="1"/>
  <c r="AJ38" i="1"/>
  <c r="AK38" i="1"/>
  <c r="AM38" i="1"/>
  <c r="AN38" i="1"/>
  <c r="AX38" i="1"/>
  <c r="AY38" i="1" s="1"/>
  <c r="BA38" i="1" s="1"/>
  <c r="AA40" i="1"/>
  <c r="AB40" i="1"/>
  <c r="AD40" i="1"/>
  <c r="AE40" i="1"/>
  <c r="AG40" i="1"/>
  <c r="AH40" i="1"/>
  <c r="AJ40" i="1"/>
  <c r="AK40" i="1"/>
  <c r="AM40" i="1"/>
  <c r="AN40" i="1"/>
  <c r="AX40" i="1"/>
  <c r="AY40" i="1" s="1"/>
  <c r="BA40" i="1" s="1"/>
  <c r="AA41" i="1"/>
  <c r="AB41" i="1"/>
  <c r="AD41" i="1"/>
  <c r="AE41" i="1"/>
  <c r="AG41" i="1"/>
  <c r="AH41" i="1"/>
  <c r="AJ41" i="1"/>
  <c r="AK41" i="1"/>
  <c r="AM41" i="1"/>
  <c r="AN41" i="1"/>
  <c r="AX41" i="1"/>
  <c r="AY41" i="1" s="1"/>
  <c r="BA41" i="1" s="1"/>
  <c r="AA44" i="1"/>
  <c r="AB44" i="1"/>
  <c r="AD44" i="1"/>
  <c r="AE44" i="1"/>
  <c r="AG44" i="1"/>
  <c r="AH44" i="1"/>
  <c r="AJ44" i="1"/>
  <c r="AK44" i="1"/>
  <c r="AM44" i="1"/>
  <c r="AN44" i="1"/>
  <c r="AX44" i="1"/>
  <c r="AY44" i="1" s="1"/>
  <c r="BA44" i="1" s="1"/>
  <c r="AA45" i="1"/>
  <c r="AB45" i="1"/>
  <c r="AD45" i="1"/>
  <c r="AE45" i="1"/>
  <c r="AG45" i="1"/>
  <c r="AH45" i="1"/>
  <c r="AJ45" i="1"/>
  <c r="AK45" i="1"/>
  <c r="AM45" i="1"/>
  <c r="AN45" i="1"/>
  <c r="AX45" i="1"/>
  <c r="AY45" i="1" s="1"/>
  <c r="BA45" i="1" s="1"/>
  <c r="AA50" i="1"/>
  <c r="AB50" i="1"/>
  <c r="AD50" i="1"/>
  <c r="AE50" i="1"/>
  <c r="AG50" i="1"/>
  <c r="AH50" i="1"/>
  <c r="AJ50" i="1"/>
  <c r="AK50" i="1"/>
  <c r="AM50" i="1"/>
  <c r="AN50" i="1"/>
  <c r="AX50" i="1"/>
  <c r="AY50" i="1" s="1"/>
  <c r="BA50" i="1" s="1"/>
  <c r="AA51" i="1"/>
  <c r="AB51" i="1"/>
  <c r="AD51" i="1"/>
  <c r="AE51" i="1"/>
  <c r="AG51" i="1"/>
  <c r="AH51" i="1"/>
  <c r="AJ51" i="1"/>
  <c r="AK51" i="1"/>
  <c r="AM51" i="1"/>
  <c r="AN51" i="1"/>
  <c r="AX51" i="1"/>
  <c r="AY51" i="1" s="1"/>
  <c r="BA51" i="1" s="1"/>
  <c r="AA55" i="1"/>
  <c r="AB55" i="1"/>
  <c r="AD55" i="1"/>
  <c r="AE55" i="1"/>
  <c r="AG55" i="1"/>
  <c r="AH55" i="1"/>
  <c r="AJ55" i="1"/>
  <c r="AK55" i="1"/>
  <c r="AM55" i="1"/>
  <c r="AN55" i="1"/>
  <c r="AX55" i="1"/>
  <c r="AY55" i="1" s="1"/>
  <c r="BA55" i="1" s="1"/>
  <c r="AA56" i="1"/>
  <c r="AB56" i="1"/>
  <c r="AD56" i="1"/>
  <c r="AE56" i="1"/>
  <c r="AG56" i="1"/>
  <c r="AH56" i="1"/>
  <c r="AJ56" i="1"/>
  <c r="AK56" i="1"/>
  <c r="AM56" i="1"/>
  <c r="AN56" i="1"/>
  <c r="AX56" i="1"/>
  <c r="AY56" i="1" s="1"/>
  <c r="BA56" i="1" s="1"/>
  <c r="AA57" i="1"/>
  <c r="AB57" i="1"/>
  <c r="AD57" i="1"/>
  <c r="AE57" i="1"/>
  <c r="AG57" i="1"/>
  <c r="AH57" i="1"/>
  <c r="AJ57" i="1"/>
  <c r="AK57" i="1"/>
  <c r="AM57" i="1"/>
  <c r="AN57" i="1"/>
  <c r="AX57" i="1"/>
  <c r="AY57" i="1" s="1"/>
  <c r="BA57" i="1" s="1"/>
  <c r="AA58" i="1"/>
  <c r="AB58" i="1"/>
  <c r="AD58" i="1"/>
  <c r="AE58" i="1"/>
  <c r="AG58" i="1"/>
  <c r="AH58" i="1"/>
  <c r="AJ58" i="1"/>
  <c r="AK58" i="1"/>
  <c r="AM58" i="1"/>
  <c r="AN58" i="1"/>
  <c r="AX58" i="1"/>
  <c r="AY58" i="1" s="1"/>
  <c r="BA58" i="1" s="1"/>
  <c r="AA60" i="1"/>
  <c r="AB60" i="1"/>
  <c r="AD60" i="1"/>
  <c r="AE60" i="1"/>
  <c r="AG60" i="1"/>
  <c r="AH60" i="1"/>
  <c r="AJ60" i="1"/>
  <c r="AK60" i="1"/>
  <c r="AM60" i="1"/>
  <c r="AN60" i="1"/>
  <c r="AX60" i="1"/>
  <c r="AY60" i="1" s="1"/>
  <c r="BA60" i="1" s="1"/>
  <c r="AA61" i="1"/>
  <c r="AB61" i="1"/>
  <c r="AD61" i="1"/>
  <c r="AE61" i="1"/>
  <c r="AG61" i="1"/>
  <c r="AH61" i="1"/>
  <c r="AJ61" i="1"/>
  <c r="AK61" i="1"/>
  <c r="AM61" i="1"/>
  <c r="AN61" i="1"/>
  <c r="AX61" i="1"/>
  <c r="AY61" i="1" s="1"/>
  <c r="BA61" i="1" s="1"/>
  <c r="AA62" i="1"/>
  <c r="AB62" i="1"/>
  <c r="AD62" i="1"/>
  <c r="AE62" i="1"/>
  <c r="AG62" i="1"/>
  <c r="AH62" i="1"/>
  <c r="AJ62" i="1"/>
  <c r="AK62" i="1"/>
  <c r="AM62" i="1"/>
  <c r="AN62" i="1"/>
  <c r="AX62" i="1"/>
  <c r="AY62" i="1" s="1"/>
  <c r="BA62" i="1" s="1"/>
  <c r="AA65" i="1"/>
  <c r="AB65" i="1"/>
  <c r="AD65" i="1"/>
  <c r="AE65" i="1"/>
  <c r="AG65" i="1"/>
  <c r="AH65" i="1"/>
  <c r="AJ65" i="1"/>
  <c r="AK65" i="1"/>
  <c r="AM65" i="1"/>
  <c r="AN65" i="1"/>
  <c r="AX65" i="1"/>
  <c r="AY65" i="1" s="1"/>
  <c r="BA65" i="1" s="1"/>
  <c r="AA66" i="1"/>
  <c r="AB66" i="1"/>
  <c r="AD66" i="1"/>
  <c r="AE66" i="1"/>
  <c r="AG66" i="1"/>
  <c r="AH66" i="1"/>
  <c r="AJ66" i="1"/>
  <c r="AK66" i="1"/>
  <c r="AM66" i="1"/>
  <c r="AN66" i="1"/>
  <c r="AX66" i="1"/>
  <c r="AY66" i="1" s="1"/>
  <c r="BA66" i="1" s="1"/>
  <c r="AA69" i="1"/>
  <c r="AB69" i="1"/>
  <c r="AD69" i="1"/>
  <c r="AE69" i="1"/>
  <c r="AG69" i="1"/>
  <c r="AH69" i="1"/>
  <c r="AJ69" i="1"/>
  <c r="AK69" i="1"/>
  <c r="AM69" i="1"/>
  <c r="AN69" i="1"/>
  <c r="AX69" i="1"/>
  <c r="AY69" i="1" s="1"/>
  <c r="BA69" i="1" s="1"/>
  <c r="AA71" i="1"/>
  <c r="AB71" i="1"/>
  <c r="AD71" i="1"/>
  <c r="AE71" i="1"/>
  <c r="AG71" i="1"/>
  <c r="AH71" i="1"/>
  <c r="AJ71" i="1"/>
  <c r="AK71" i="1"/>
  <c r="AM71" i="1"/>
  <c r="AN71" i="1"/>
  <c r="AX71" i="1"/>
  <c r="AY71" i="1" s="1"/>
  <c r="BA71" i="1" s="1"/>
  <c r="AR14" i="1" l="1"/>
  <c r="AI51" i="1"/>
  <c r="AC45" i="1"/>
  <c r="AC41" i="1"/>
  <c r="AC37" i="1"/>
  <c r="AC35" i="1"/>
  <c r="AC33" i="1"/>
  <c r="AC31" i="1"/>
  <c r="AC23" i="1"/>
  <c r="AL58" i="1"/>
  <c r="AL50" i="1"/>
  <c r="AL62" i="1"/>
  <c r="AL60" i="1"/>
  <c r="AF18" i="1"/>
  <c r="AF16" i="1"/>
  <c r="AO61" i="1"/>
  <c r="AL61" i="1"/>
  <c r="AO58" i="1"/>
  <c r="AO57" i="1"/>
  <c r="AL57" i="1"/>
  <c r="AI57" i="1"/>
  <c r="AI55" i="1"/>
  <c r="AO51" i="1"/>
  <c r="AL51" i="1"/>
  <c r="AO50" i="1"/>
  <c r="AO45" i="1"/>
  <c r="AI45" i="1"/>
  <c r="AF45" i="1"/>
  <c r="AO41" i="1"/>
  <c r="AI41" i="1"/>
  <c r="AF41" i="1"/>
  <c r="AO37" i="1"/>
  <c r="AI37" i="1"/>
  <c r="AF37" i="1"/>
  <c r="AO35" i="1"/>
  <c r="AI35" i="1"/>
  <c r="AF35" i="1"/>
  <c r="AO33" i="1"/>
  <c r="AI33" i="1"/>
  <c r="AF33" i="1"/>
  <c r="AO31" i="1"/>
  <c r="AI31" i="1"/>
  <c r="AF31" i="1"/>
  <c r="AO23" i="1"/>
  <c r="AI23" i="1"/>
  <c r="AF23" i="1"/>
  <c r="AL56" i="1"/>
  <c r="AF14" i="1"/>
  <c r="AO15" i="1"/>
  <c r="AO66" i="1"/>
  <c r="AI66" i="1"/>
  <c r="AC66" i="1"/>
  <c r="AO65" i="1"/>
  <c r="AI65" i="1"/>
  <c r="AO62" i="1"/>
  <c r="AI61" i="1"/>
  <c r="AO60" i="1"/>
  <c r="AO56" i="1"/>
  <c r="AO55" i="1"/>
  <c r="AL55" i="1"/>
  <c r="AL18" i="1"/>
  <c r="AI18" i="1"/>
  <c r="AL16" i="1"/>
  <c r="AI16" i="1"/>
  <c r="AL14" i="1"/>
  <c r="AI14" i="1"/>
  <c r="AC71" i="1"/>
  <c r="AF44" i="1"/>
  <c r="AF40" i="1"/>
  <c r="AF38" i="1"/>
  <c r="AF32" i="1"/>
  <c r="AF24" i="1"/>
  <c r="AF22" i="1"/>
  <c r="AC15" i="1"/>
  <c r="AL71" i="1"/>
  <c r="AF71" i="1"/>
  <c r="AO69" i="1"/>
  <c r="AI69" i="1"/>
  <c r="AC69" i="1"/>
  <c r="AC65" i="1"/>
  <c r="AF62" i="1"/>
  <c r="AC62" i="1"/>
  <c r="AC61" i="1"/>
  <c r="AF60" i="1"/>
  <c r="AC60" i="1"/>
  <c r="AF58" i="1"/>
  <c r="AC58" i="1"/>
  <c r="AC57" i="1"/>
  <c r="AF56" i="1"/>
  <c r="AC56" i="1"/>
  <c r="AC55" i="1"/>
  <c r="AC51" i="1"/>
  <c r="AF50" i="1"/>
  <c r="AC50" i="1"/>
  <c r="AL44" i="1"/>
  <c r="AI44" i="1"/>
  <c r="AL40" i="1"/>
  <c r="AI40" i="1"/>
  <c r="AL38" i="1"/>
  <c r="AI38" i="1"/>
  <c r="AL32" i="1"/>
  <c r="AI32" i="1"/>
  <c r="AL24" i="1"/>
  <c r="AI24" i="1"/>
  <c r="AL22" i="1"/>
  <c r="AI22" i="1"/>
  <c r="AI15" i="1"/>
  <c r="AF15" i="1"/>
  <c r="AO71" i="1"/>
  <c r="AI71" i="1"/>
  <c r="AL69" i="1"/>
  <c r="AF69" i="1"/>
  <c r="AL66" i="1"/>
  <c r="AF66" i="1"/>
  <c r="AL65" i="1"/>
  <c r="AF65" i="1"/>
  <c r="AI62" i="1"/>
  <c r="AF61" i="1"/>
  <c r="AI60" i="1"/>
  <c r="AI58" i="1"/>
  <c r="AF57" i="1"/>
  <c r="AI56" i="1"/>
  <c r="AF55" i="1"/>
  <c r="AF51" i="1"/>
  <c r="AI50" i="1"/>
  <c r="AL45" i="1"/>
  <c r="AO44" i="1"/>
  <c r="AC44" i="1"/>
  <c r="AL41" i="1"/>
  <c r="AO40" i="1"/>
  <c r="AC40" i="1"/>
  <c r="AO38" i="1"/>
  <c r="AC38" i="1"/>
  <c r="AL35" i="1"/>
  <c r="AL33" i="1"/>
  <c r="AO32" i="1"/>
  <c r="AC32" i="1"/>
  <c r="AL31" i="1"/>
  <c r="AO24" i="1"/>
  <c r="AC24" i="1"/>
  <c r="AL23" i="1"/>
  <c r="AO22" i="1"/>
  <c r="AC22" i="1"/>
  <c r="AO18" i="1"/>
  <c r="AC18" i="1"/>
  <c r="AL15" i="1"/>
  <c r="AO14" i="1"/>
  <c r="AC14" i="1"/>
  <c r="AO16" i="1"/>
  <c r="AC16" i="1"/>
  <c r="AL37" i="1"/>
</calcChain>
</file>

<file path=xl/sharedStrings.xml><?xml version="1.0" encoding="utf-8"?>
<sst xmlns="http://schemas.openxmlformats.org/spreadsheetml/2006/main" count="469" uniqueCount="238">
  <si>
    <t>Yes</t>
  </si>
  <si>
    <t>No</t>
  </si>
  <si>
    <t>Symbols on the Paper or PDF FAFSA</t>
  </si>
  <si>
    <t>a)----(date received)</t>
  </si>
  <si>
    <t>b)----(#) For priority consideration, submit application by date specified.</t>
  </si>
  <si>
    <t>c)----(+) Applicants encouraged to obtain proof of mailing.</t>
  </si>
  <si>
    <t>Text for symbols on FAFSA on the Web</t>
  </si>
  <si>
    <t>a)----by midnight, Central Time.</t>
  </si>
  <si>
    <t>b)----For priority consideration, submit application by date specified.</t>
  </si>
  <si>
    <t>c)----Applicants encouraged to keep a record of their submission by printing out their online FAFSA confirmation page or obtaining proof of mailing the FAFSA.</t>
  </si>
  <si>
    <t>Check with your financial aid administrator.</t>
  </si>
  <si>
    <t>AL</t>
  </si>
  <si>
    <t>AK</t>
  </si>
  <si>
    <t>AS</t>
  </si>
  <si>
    <t>AZ</t>
  </si>
  <si>
    <t>AR</t>
  </si>
  <si>
    <t>CA</t>
  </si>
  <si>
    <t>CO</t>
  </si>
  <si>
    <t>CT</t>
  </si>
  <si>
    <t>DE</t>
  </si>
  <si>
    <t>DC</t>
  </si>
  <si>
    <t>FM</t>
  </si>
  <si>
    <t>FL</t>
  </si>
  <si>
    <t>GA</t>
  </si>
  <si>
    <t>GU</t>
  </si>
  <si>
    <t>HI</t>
  </si>
  <si>
    <t>ID</t>
  </si>
  <si>
    <t>IL</t>
  </si>
  <si>
    <t>IN</t>
  </si>
  <si>
    <t>IA</t>
  </si>
  <si>
    <t>KS</t>
  </si>
  <si>
    <t>KY</t>
  </si>
  <si>
    <t>LA</t>
  </si>
  <si>
    <t>ME</t>
  </si>
  <si>
    <t>MH</t>
  </si>
  <si>
    <t>MD</t>
  </si>
  <si>
    <t>MA</t>
  </si>
  <si>
    <t>MI</t>
  </si>
  <si>
    <t>MN</t>
  </si>
  <si>
    <t>MS</t>
  </si>
  <si>
    <t>MO</t>
  </si>
  <si>
    <t>MT</t>
  </si>
  <si>
    <t>MP</t>
  </si>
  <si>
    <t>NE</t>
  </si>
  <si>
    <t>NV</t>
  </si>
  <si>
    <t>NH</t>
  </si>
  <si>
    <t>NJ</t>
  </si>
  <si>
    <t>NM</t>
  </si>
  <si>
    <t>NY</t>
  </si>
  <si>
    <t>NC</t>
  </si>
  <si>
    <t>ND</t>
  </si>
  <si>
    <t>OH</t>
  </si>
  <si>
    <t>OK</t>
  </si>
  <si>
    <t>OR</t>
  </si>
  <si>
    <t>PW</t>
  </si>
  <si>
    <t>PA</t>
  </si>
  <si>
    <t>PR</t>
  </si>
  <si>
    <t>RI</t>
  </si>
  <si>
    <t>SC</t>
  </si>
  <si>
    <t>SD</t>
  </si>
  <si>
    <t>TN</t>
  </si>
  <si>
    <t>TX</t>
  </si>
  <si>
    <t>VI</t>
  </si>
  <si>
    <t>UT</t>
  </si>
  <si>
    <t>VT</t>
  </si>
  <si>
    <t>VA</t>
  </si>
  <si>
    <t>WA</t>
  </si>
  <si>
    <t>WV</t>
  </si>
  <si>
    <t>WI</t>
  </si>
  <si>
    <t>WY</t>
  </si>
  <si>
    <t>State</t>
  </si>
  <si>
    <t>d)---(*) Additional forms may be required.</t>
  </si>
  <si>
    <t>d)----Additional forms may be required.</t>
  </si>
  <si>
    <t>Check with your financial aid administrator. Additional forms may be required.</t>
  </si>
  <si>
    <t>Centralized</t>
  </si>
  <si>
    <t>Decentralized</t>
  </si>
  <si>
    <t>Comments</t>
  </si>
  <si>
    <t>Name</t>
  </si>
  <si>
    <t>Email</t>
  </si>
  <si>
    <t>Tel.#</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</si>
  <si>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</si>
  <si>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</si>
  <si>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</si>
  <si>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</si>
  <si>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</si>
  <si>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</si>
  <si>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</si>
  <si>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</si>
  <si>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</si>
  <si>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</si>
  <si>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</si>
  <si>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</si>
  <si>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</si>
  <si>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</si>
  <si>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</si>
  <si>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</si>
  <si>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</si>
  <si>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</si>
  <si>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</si>
  <si>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</si>
  <si>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</si>
  <si>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</si>
  <si>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</si>
  <si>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</si>
  <si>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</si>
  <si>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</si>
  <si>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</si>
  <si>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</si>
  <si>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</si>
  <si>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</si>
  <si>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</si>
  <si>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 Mariana Islands</t>
  </si>
  <si>
    <t>Nebraska</t>
  </si>
  <si>
    <t>Nevada</t>
  </si>
  <si>
    <t>New Hampshire</t>
  </si>
  <si>
    <t>New Jersey</t>
  </si>
  <si>
    <t>New Mexico</t>
  </si>
  <si>
    <t>New York</t>
  </si>
  <si>
    <t>North Carolina</t>
  </si>
  <si>
    <t>North Dakota</t>
  </si>
  <si>
    <t>Ohio</t>
  </si>
  <si>
    <t>Oklahoma</t>
  </si>
  <si>
    <t>Oregon</t>
  </si>
  <si>
    <t>Palau</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</si>
  <si>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</si>
  <si>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</si>
  <si>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</si>
  <si>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</si>
  <si>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</si>
  <si>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</si>
  <si>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</si>
  <si>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</si>
  <si>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</si>
  <si>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</si>
  <si>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</si>
  <si>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</si>
  <si>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</si>
  <si>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</si>
  <si>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</si>
  <si>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e)---($) Awards made until funds are depleted.</t>
  </si>
  <si>
    <t>The following 6 rows indicate the symbols on the paper or PDF FAFSA and what the symbols mean on FAFSA on the Web. If a symbol is used on the paper or PDF FAFSA, the accompanying text must be on FAFSA on the Web.</t>
  </si>
  <si>
    <t>Column1</t>
  </si>
  <si>
    <t>Paper Deadline</t>
  </si>
  <si>
    <t>FOTW Deadline</t>
  </si>
  <si>
    <t>State Abbreviation</t>
  </si>
  <si>
    <t>NASSGAP Member (Yes/No)</t>
  </si>
  <si>
    <t>Centralized/ Decentralized Comments</t>
  </si>
  <si>
    <t xml:space="preserve">Header </t>
  </si>
  <si>
    <r>
      <t xml:space="preserve">The language in this column is what is displayed to users who view the deadline information on the </t>
    </r>
    <r>
      <rPr>
        <b/>
        <i/>
        <sz val="12"/>
        <color theme="1"/>
        <rFont val="Calibri"/>
        <family val="2"/>
        <scheme val="minor"/>
      </rPr>
      <t>paper</t>
    </r>
    <r>
      <rPr>
        <b/>
        <sz val="12"/>
        <color theme="1"/>
        <rFont val="Calibri"/>
        <family val="2"/>
        <scheme val="minor"/>
      </rPr>
      <t xml:space="preserve"> or PDF FAFSA. </t>
    </r>
  </si>
  <si>
    <r>
      <t xml:space="preserve">The language in this column is what is displayed to users who view the deadline information </t>
    </r>
    <r>
      <rPr>
        <b/>
        <sz val="12"/>
        <color theme="1"/>
        <rFont val="Calibri"/>
        <family val="2"/>
        <scheme val="minor"/>
      </rPr>
      <t xml:space="preserve">on FAFSA on the Web and </t>
    </r>
    <r>
      <rPr>
        <b/>
        <i/>
        <sz val="12"/>
        <color theme="1"/>
        <rFont val="Calibri"/>
        <family val="2"/>
        <scheme val="minor"/>
      </rPr>
      <t xml:space="preserve">on the Deadline PDF on the web. </t>
    </r>
  </si>
  <si>
    <t>ERROR LEGEND</t>
  </si>
  <si>
    <r>
      <rPr>
        <b/>
        <i/>
        <sz val="20"/>
        <color theme="1"/>
        <rFont val="Calibri"/>
        <family val="2"/>
        <scheme val="minor"/>
      </rPr>
      <t>Paper</t>
    </r>
    <r>
      <rPr>
        <b/>
        <sz val="20"/>
        <color theme="1"/>
        <rFont val="Calibri"/>
        <family val="2"/>
        <scheme val="minor"/>
      </rPr>
      <t xml:space="preserve"> or PDF FAFSA </t>
    </r>
  </si>
  <si>
    <t>NON-ERROR LEGEND</t>
  </si>
  <si>
    <t xml:space="preserve">Pay attention to any symbols listed after your state deadline. Check with your financial aid administrator for these states and territories: </t>
  </si>
  <si>
    <t>This text will not be printed on the Paper PDF, the State Abbreviation will be included  at the top of the state deadlines (cell A12).</t>
  </si>
  <si>
    <t>Text used instead of Symbol, please delete text and use appropriate symbol as shown at the top (A6-A10)</t>
  </si>
  <si>
    <t>"Check with your financial aid administrator" is entered in Paper deadline text, but not entered in FOTW deadline or vice versa.</t>
  </si>
  <si>
    <t>Check with your financial aid administrator. *</t>
  </si>
  <si>
    <t>"(date received)" entered in Paper deadline text, but matching FOTW text "by midnight, Central Time" is not entered in FOTW deadline or vice versa.</t>
  </si>
  <si>
    <t>"#" entered in Paper deadline text, but matching FOTW text "For priority consideration, submit application by date specified" is not entered in FOTW deadline or vice versa.</t>
  </si>
  <si>
    <t>"+" entered in Paper deadline text, but matching FOTW text "Applicants encouraged to keep a record of their submission by printing out their online FAFSA confirmation page or obtaining proof of mailing the FAFSA" is not entered in FOTW deadline or vice versa.</t>
  </si>
  <si>
    <t>"*" entered in Paper deadline text, but matching FOTW text "Additional forms may be required" is not entered in FOTW deadline or vice versa.</t>
  </si>
  <si>
    <t>"$" entered in Paper deadline text, but matching FOTW text "Awards made until funds are depleted" is not entered in FOTW deadline or vice versa.</t>
  </si>
  <si>
    <t>"Check with your financial aid administrator" entered in Paper deadline text, but not entered in FOTW deadline or vice versa.</t>
  </si>
  <si>
    <t>"Check with your financial aid administrator" is entered in the PDF text, however, state abbreviation is not entered at the top of the sheet (cell A12).</t>
  </si>
  <si>
    <t>Text entered in Paper Deadline instead of Symbol, please delete text and use appropriate symbol as shown at the top (A6-A10).</t>
  </si>
  <si>
    <t>"Check with your financial aid administrator" is entered in the PDF text, however, state abbreviation is not entered at the top of the sheet (cell A12) or vice versa.</t>
  </si>
  <si>
    <t>Check with your financial aid administrator.*</t>
  </si>
  <si>
    <t>June 30, 2019 by midnight, Central Time. Additional forms may be required.</t>
  </si>
  <si>
    <t>Opportunity Grant – March 1, 2018 by midnight, Central Time. For priority consideration, submit application by date specified. Additional forms may be required. Contact your financial aid administrator or your state agency.</t>
  </si>
  <si>
    <t>March 10, 2018 by midnight, Central Time.</t>
  </si>
  <si>
    <t>April 1, 2018 by midnight, Central Time. For priority consideration, submit application by date specified. Additional forms may be required. Contact your financial aid administrator or your state agency.</t>
  </si>
  <si>
    <t>May 1, 2018 by midnight, Central Time. For priority consideration, submit application by date specified.</t>
  </si>
  <si>
    <t>March 1, 2018 by midnight, Central Time.</t>
  </si>
  <si>
    <t>May 1, 2018, by midnight, Central Time.</t>
  </si>
  <si>
    <r>
      <t>FAFSA</t>
    </r>
    <r>
      <rPr>
        <b/>
        <sz val="20"/>
        <color theme="1"/>
        <rFont val="Calibri"/>
        <family val="2"/>
      </rPr>
      <t>®</t>
    </r>
    <r>
      <rPr>
        <b/>
        <sz val="20"/>
        <color theme="1"/>
        <rFont val="Calibri"/>
        <family val="2"/>
        <scheme val="minor"/>
      </rPr>
      <t xml:space="preserve"> on the Web (FOTW)</t>
    </r>
  </si>
  <si>
    <t xml:space="preserve">FAFSA completed by May 1, 2018. For priority consideration, submit application by date specified. 
For DCTAG, complete the DC OneApp and submit supporting documents by May 31, 2018. For priority consideration, submit application by date specified. </t>
  </si>
  <si>
    <t>April 15, 2018 by midnight, Central Time.</t>
  </si>
  <si>
    <t>May 15, 2018 – date processed.</t>
  </si>
  <si>
    <t>July 1, 2019 (July 1, 2018 recommended).</t>
  </si>
  <si>
    <t>30 days after term starts, by midnight, Central Time.</t>
  </si>
  <si>
    <t xml:space="preserve">February 1, 2018. For priority consideration, submit application by date specified. Applications accepted through April 2, 2018 by midnight, Central Time. Awards made until funds are depleted. </t>
  </si>
  <si>
    <t xml:space="preserve">Check with your financial aid administrator. </t>
  </si>
  <si>
    <t>All first-time applicants enrolled in a: community college; business/trade/technical school; hospital school of nursing; designated Pennsylvania Open-Admission institution; or non-transferable two-year program – August 1, 2018 by midnight, Central Time. 
All other applicants – May 1, 2018 by midnight, Central Time. Additional forms may be required.</t>
  </si>
  <si>
    <t>PROMISE Scholarship – March 1, 2018. New applicants must submit additional application. Contact your financial aid administrator or state agency. 
WV Higher Education Grant Program – April 15, 2018</t>
  </si>
  <si>
    <t>FAFSA completed by May 1, 2018 # 
For DCTAG, complete the DC OneApp and submit supporting documents by May 31, 2018. #</t>
  </si>
  <si>
    <t>July 1, 2019 (July 1, 2018 recommended)</t>
  </si>
  <si>
    <t>MTAG and MESG Grants – September 15, 2018 by midnight, Central Time. 
HELP Scholarship – March 31, 2018 by midnight, Central Time.</t>
  </si>
  <si>
    <t>July 1, 2018 by midnight, Central Time – Earlier priority deadlines may exist for certain programs. Additional forms may be required.</t>
  </si>
  <si>
    <t xml:space="preserve">April 30, 2018 by midnight, Central Time. For priority consideration, submit application by date specified. Additional forms may be required. </t>
  </si>
  <si>
    <t>PROMISE Scholarship – March 1, 2018. New applicants must submit additional application at cfwv.com. Contact your financial aid administrator or your state agency. 
WV Higher Education Grant Program – April 15, 2018.</t>
  </si>
  <si>
    <t>February 15, 2018 by midnight, Central Time. For priority consideration, submit application by date specified. Additional forms may be required. Contact your financial aid administrator or your state agency.</t>
  </si>
  <si>
    <t xml:space="preserve">Deadlines vary by program. 
Visit OregonStudentAid.gov for more information or Check with your financial aid administrator. </t>
  </si>
  <si>
    <t>State Grant – Prior-year recipients receive award if eligible and apply by January 16, 2018. All other awards made to neediest applicants until funds are depleted.  
Tennessee Promise – January 16, 2018 by midnight, Central Time.
State Lottery – Fall term, September 1, 2018 by midnight, Central Time; spring &amp; summer terms, February 1, 2019 by midnight, Central Time.</t>
  </si>
  <si>
    <r>
      <t>For many state financial aid programs – March 2, 2018</t>
    </r>
    <r>
      <rPr>
        <i/>
        <sz val="12"/>
        <color theme="1"/>
        <rFont val="Calibri"/>
        <family val="2"/>
        <scheme val="minor"/>
      </rPr>
      <t xml:space="preserve"> (date postmarked) </t>
    </r>
    <r>
      <rPr>
        <sz val="12"/>
        <color theme="1"/>
        <rFont val="Calibri"/>
        <family val="2"/>
        <scheme val="minor"/>
      </rPr>
      <t xml:space="preserve">+ * 
For additional community college Cal Grants – September 2, 2018 </t>
    </r>
    <r>
      <rPr>
        <i/>
        <sz val="12"/>
        <color theme="1"/>
        <rFont val="Calibri"/>
        <family val="2"/>
        <scheme val="minor"/>
      </rPr>
      <t>(date postmarked)</t>
    </r>
    <r>
      <rPr>
        <sz val="12"/>
        <color theme="1"/>
        <rFont val="Calibri"/>
        <family val="2"/>
        <scheme val="minor"/>
      </rPr>
      <t xml:space="preserve"> + * 
Contact the California Student Aid Commission or your financial aid administrator for more information.</t>
    </r>
  </si>
  <si>
    <r>
      <t xml:space="preserve">February 15, 2018 </t>
    </r>
    <r>
      <rPr>
        <i/>
        <sz val="12"/>
        <color theme="1"/>
        <rFont val="Calibri"/>
        <family val="2"/>
        <scheme val="minor"/>
      </rPr>
      <t>(date received)</t>
    </r>
    <r>
      <rPr>
        <sz val="12"/>
        <color theme="1"/>
        <rFont val="Calibri"/>
        <family val="2"/>
        <scheme val="minor"/>
      </rPr>
      <t xml:space="preserve"> # *</t>
    </r>
  </si>
  <si>
    <r>
      <t xml:space="preserve">April 15, 2018 </t>
    </r>
    <r>
      <rPr>
        <i/>
        <sz val="12"/>
        <color theme="1"/>
        <rFont val="Calibri"/>
        <family val="2"/>
        <scheme val="minor"/>
      </rPr>
      <t>(date received)</t>
    </r>
  </si>
  <si>
    <r>
      <t xml:space="preserve">May 15, 2018 </t>
    </r>
    <r>
      <rPr>
        <i/>
        <sz val="12"/>
        <color theme="1"/>
        <rFont val="Calibri"/>
        <family val="2"/>
        <scheme val="minor"/>
      </rPr>
      <t>(date processed)</t>
    </r>
  </si>
  <si>
    <r>
      <t xml:space="preserve">July 1, 2018 </t>
    </r>
    <r>
      <rPr>
        <i/>
        <sz val="12"/>
        <color theme="1"/>
        <rFont val="Calibri"/>
        <family val="2"/>
        <scheme val="minor"/>
      </rPr>
      <t>(date received)</t>
    </r>
    <r>
      <rPr>
        <sz val="12"/>
        <color theme="1"/>
        <rFont val="Calibri"/>
        <family val="2"/>
        <scheme val="minor"/>
      </rPr>
      <t xml:space="preserve"> – Earlier priority deadlines may exist for certain programs. *</t>
    </r>
  </si>
  <si>
    <r>
      <t xml:space="preserve">Opportunity Grant – March 1, 2018 </t>
    </r>
    <r>
      <rPr>
        <i/>
        <sz val="12"/>
        <color theme="1"/>
        <rFont val="Calibri"/>
        <family val="2"/>
        <scheme val="minor"/>
      </rPr>
      <t>(date received)</t>
    </r>
    <r>
      <rPr>
        <sz val="12"/>
        <color theme="1"/>
        <rFont val="Calibri"/>
        <family val="2"/>
        <scheme val="minor"/>
      </rPr>
      <t xml:space="preserve"> # *</t>
    </r>
  </si>
  <si>
    <r>
      <t xml:space="preserve">March 10, 2018 </t>
    </r>
    <r>
      <rPr>
        <i/>
        <sz val="12"/>
        <color theme="1"/>
        <rFont val="Calibri"/>
        <family val="2"/>
        <scheme val="minor"/>
      </rPr>
      <t>(date received)</t>
    </r>
  </si>
  <si>
    <r>
      <t xml:space="preserve">April 1, 2018 </t>
    </r>
    <r>
      <rPr>
        <i/>
        <sz val="12"/>
        <color theme="1"/>
        <rFont val="Calibri"/>
        <family val="2"/>
        <scheme val="minor"/>
      </rPr>
      <t>(date received)</t>
    </r>
    <r>
      <rPr>
        <sz val="12"/>
        <color theme="1"/>
        <rFont val="Calibri"/>
        <family val="2"/>
        <scheme val="minor"/>
      </rPr>
      <t xml:space="preserve"> # *</t>
    </r>
  </si>
  <si>
    <r>
      <t>May 1, 2018</t>
    </r>
    <r>
      <rPr>
        <i/>
        <sz val="12"/>
        <color theme="1"/>
        <rFont val="Calibri"/>
        <family val="2"/>
        <scheme val="minor"/>
      </rPr>
      <t xml:space="preserve"> (date received)</t>
    </r>
    <r>
      <rPr>
        <sz val="12"/>
        <color theme="1"/>
        <rFont val="Calibri"/>
        <family val="2"/>
        <scheme val="minor"/>
      </rPr>
      <t xml:space="preserve"> #</t>
    </r>
  </si>
  <si>
    <r>
      <t xml:space="preserve">March 1, 2018 </t>
    </r>
    <r>
      <rPr>
        <i/>
        <sz val="12"/>
        <rFont val="Calibri"/>
        <family val="2"/>
        <scheme val="minor"/>
      </rPr>
      <t>(date received)</t>
    </r>
  </si>
  <si>
    <r>
      <t xml:space="preserve">May 1, 2018 </t>
    </r>
    <r>
      <rPr>
        <i/>
        <sz val="12"/>
        <color theme="1"/>
        <rFont val="Calibri"/>
        <family val="2"/>
        <scheme val="minor"/>
      </rPr>
      <t>(date received)</t>
    </r>
  </si>
  <si>
    <r>
      <t xml:space="preserve">March 1, 2018 </t>
    </r>
    <r>
      <rPr>
        <i/>
        <sz val="12"/>
        <color theme="1"/>
        <rFont val="Calibri"/>
        <family val="2"/>
        <scheme val="minor"/>
      </rPr>
      <t>(date received)</t>
    </r>
  </si>
  <si>
    <r>
      <t xml:space="preserve">30 days after term starts </t>
    </r>
    <r>
      <rPr>
        <i/>
        <sz val="12"/>
        <color theme="1"/>
        <rFont val="Calibri"/>
        <family val="2"/>
        <scheme val="minor"/>
      </rPr>
      <t>(date received)</t>
    </r>
  </si>
  <si>
    <r>
      <t xml:space="preserve">February 1, 2018 # Applications accepted through April 2, 2018 $ </t>
    </r>
    <r>
      <rPr>
        <i/>
        <sz val="12"/>
        <color theme="1"/>
        <rFont val="Calibri"/>
        <family val="2"/>
        <scheme val="minor"/>
      </rPr>
      <t>(date received)</t>
    </r>
  </si>
  <si>
    <r>
      <t xml:space="preserve">April 30, 2018 </t>
    </r>
    <r>
      <rPr>
        <i/>
        <sz val="12"/>
        <color theme="1"/>
        <rFont val="Calibri"/>
        <family val="2"/>
        <scheme val="minor"/>
      </rPr>
      <t>(date received)</t>
    </r>
    <r>
      <rPr>
        <sz val="12"/>
        <color theme="1"/>
        <rFont val="Calibri"/>
        <family val="2"/>
        <scheme val="minor"/>
      </rPr>
      <t xml:space="preserve"> # * </t>
    </r>
  </si>
  <si>
    <r>
      <t xml:space="preserve">MTAG and MESG Grants – September 15, 2018 </t>
    </r>
    <r>
      <rPr>
        <i/>
        <sz val="12"/>
        <color theme="1"/>
        <rFont val="Calibri"/>
        <family val="2"/>
        <scheme val="minor"/>
      </rPr>
      <t xml:space="preserve">(date received) </t>
    </r>
    <r>
      <rPr>
        <sz val="12"/>
        <color theme="1"/>
        <rFont val="Calibri"/>
        <family val="2"/>
        <scheme val="minor"/>
      </rPr>
      <t xml:space="preserve">
HELP Scholarship – March 31, 2018 </t>
    </r>
    <r>
      <rPr>
        <i/>
        <sz val="12"/>
        <color theme="1"/>
        <rFont val="Calibri"/>
        <family val="2"/>
        <scheme val="minor"/>
      </rPr>
      <t>(date received)</t>
    </r>
  </si>
  <si>
    <r>
      <t xml:space="preserve">June 30, 2019 </t>
    </r>
    <r>
      <rPr>
        <i/>
        <sz val="12"/>
        <rFont val="Calibri"/>
        <family val="2"/>
        <scheme val="minor"/>
      </rPr>
      <t>(</t>
    </r>
    <r>
      <rPr>
        <i/>
        <sz val="12"/>
        <color theme="1"/>
        <rFont val="Calibri"/>
        <family val="2"/>
        <scheme val="minor"/>
      </rPr>
      <t>date received)</t>
    </r>
    <r>
      <rPr>
        <sz val="12"/>
        <color theme="1"/>
        <rFont val="Calibri"/>
        <family val="2"/>
        <scheme val="minor"/>
      </rPr>
      <t xml:space="preserve"> *</t>
    </r>
  </si>
  <si>
    <r>
      <t xml:space="preserve">October 1, 2018 </t>
    </r>
    <r>
      <rPr>
        <i/>
        <sz val="12"/>
        <color theme="1"/>
        <rFont val="Calibri"/>
        <family val="2"/>
        <scheme val="minor"/>
      </rPr>
      <t>(date received)</t>
    </r>
  </si>
  <si>
    <r>
      <t xml:space="preserve">All first-time applicants enrolled in a: community college; business/trade/technical school; hospital school of nursing; designated Pennsylvania Open-Admission institution; or non-transferable two-year program – August 1, 2018 </t>
    </r>
    <r>
      <rPr>
        <i/>
        <sz val="12"/>
        <color theme="1"/>
        <rFont val="Calibri"/>
        <family val="2"/>
        <scheme val="minor"/>
      </rPr>
      <t>(date received)</t>
    </r>
    <r>
      <rPr>
        <sz val="12"/>
        <color theme="1"/>
        <rFont val="Calibri"/>
        <family val="2"/>
        <scheme val="minor"/>
      </rPr>
      <t xml:space="preserve">  
All other applicants – May 1, 2018 </t>
    </r>
    <r>
      <rPr>
        <i/>
        <sz val="12"/>
        <color theme="1"/>
        <rFont val="Calibri"/>
        <family val="2"/>
        <scheme val="minor"/>
      </rPr>
      <t>(date received)</t>
    </r>
    <r>
      <rPr>
        <sz val="12"/>
        <color theme="1"/>
        <rFont val="Calibri"/>
        <family val="2"/>
        <scheme val="minor"/>
      </rPr>
      <t xml:space="preserve"> *</t>
    </r>
  </si>
  <si>
    <r>
      <t xml:space="preserve">State Grant – Prior-year recipients receive award if eligible and apply by January 16, 2018. All other awards made to neediest applicants. $
Tennessee Promise – January 16, 2018 </t>
    </r>
    <r>
      <rPr>
        <i/>
        <sz val="12"/>
        <color theme="1"/>
        <rFont val="Calibri"/>
        <family val="2"/>
        <scheme val="minor"/>
      </rPr>
      <t>(date received)</t>
    </r>
    <r>
      <rPr>
        <sz val="12"/>
        <color theme="1"/>
        <rFont val="Calibri"/>
        <family val="2"/>
        <scheme val="minor"/>
      </rPr>
      <t xml:space="preserve">
State Lottery – Fall term, September 1, 2018 </t>
    </r>
    <r>
      <rPr>
        <i/>
        <sz val="12"/>
        <color theme="1"/>
        <rFont val="Calibri"/>
        <family val="2"/>
        <scheme val="minor"/>
      </rPr>
      <t>(date received)</t>
    </r>
    <r>
      <rPr>
        <sz val="12"/>
        <color theme="1"/>
        <rFont val="Calibri"/>
        <family val="2"/>
        <scheme val="minor"/>
      </rPr>
      <t xml:space="preserve">; spring &amp; summer terms, February 1, 2019 </t>
    </r>
    <r>
      <rPr>
        <i/>
        <sz val="12"/>
        <color theme="1"/>
        <rFont val="Calibri"/>
        <family val="2"/>
        <scheme val="minor"/>
      </rPr>
      <t>(date received)</t>
    </r>
    <r>
      <rPr>
        <sz val="12"/>
        <color theme="1"/>
        <rFont val="Calibri"/>
        <family val="2"/>
        <scheme val="minor"/>
      </rPr>
      <t xml:space="preserve">
</t>
    </r>
  </si>
  <si>
    <r>
      <t xml:space="preserve">For many state financial aid programs – March 2, 2018 (date postmarked)
Cal Grant also requires submission of a school-certified GPA by March 2, 2018. Applicants are encouraged to obtain proof of mailing their GPA and to retain a copy of their GPA form. 
For additional community college Cal Grants – September 2, 2018 (date postmarked)
If you are a non-citizen without a Social Security card or had one issued through the Federal Deferred Action for Childhood Arrivals (DACA) program, you should fill out the California Dream Act Application found at caldreamact.org. You do not need to fill out a </t>
    </r>
    <r>
      <rPr>
        <sz val="12"/>
        <rFont val="Calibri"/>
        <family val="2"/>
        <scheme val="minor"/>
      </rPr>
      <t>FAFSA</t>
    </r>
    <r>
      <rPr>
        <sz val="12"/>
        <color theme="1"/>
        <rFont val="Calibri"/>
        <family val="2"/>
        <scheme val="minor"/>
      </rPr>
      <t xml:space="preserve"> to be eligible for California student financial aid. Contact the California Student Aid Commission (csac.ca.gov) or your financial aid administrator for more information. Additional forms may be required. Applicants encouraged to keep a record of their submission by printing out their online FAFSA confirmation page or obtaining proof of mailing the FAFSA.</t>
    </r>
  </si>
  <si>
    <t>Academic Challenge – June 1, 2019 (date received) Workforce Grant – Check with your financial aid administrator. 
Higher Education Opportunity Grant – June 1, 2019 (date received)</t>
  </si>
  <si>
    <t>Academic Challenge – June 1, 2019 by midnight, Central Time. Workforce Grant – Check with your financial aid administrator. 
Higher Education Opportunity Grant – June 1, 2019 by midnight, Central Time.</t>
  </si>
  <si>
    <t>Alaska Performance Scholarship – June 30, 2019 # $
Alaska Education Grant – As soon as possible after October 1, 2018 $</t>
  </si>
  <si>
    <t>Alaska Performance Scholarship – June 30, 2019. For priority consideration, submit application by date specified. Awards made until funds are depleted. 
Alaska Education Grant – As soon as possible after October 1, 2018. Awards made until funds are depleted.</t>
  </si>
  <si>
    <t>As soon as possible after October 1, 2018 $</t>
  </si>
  <si>
    <t xml:space="preserve">As soon as possible after October 1, 2018. Awards made until funds are depleted. </t>
  </si>
  <si>
    <t xml:space="preserve"> As soon as possible after October 1, 2018. Awards made until funds are depleted.</t>
  </si>
  <si>
    <t>2018-2018 Tuition Aid Grant recipients – April 15, 2018 (date received)
All other applicants:
- Fall and spring terms – September 15, 2018 (date received)
- Spring term only – February 15, 2019 (date received)</t>
  </si>
  <si>
    <t>2018-2018 Tuition Aid Grant recipients – April 15, 2018 by midnight, Central Time.
All other applicants:
- Fall &amp; spring terms - September 15, 2018, by midnight, Central Time.
- Spring term only - February 15, 2019, by midnight, Central Time.</t>
  </si>
  <si>
    <t xml:space="preserve">Silver State Opportunity Grant – As soon as possible after October 1, 2018 $ 
All other aid – Check with your financial aid administrator. *              </t>
  </si>
  <si>
    <t xml:space="preserve">Silver State Opportunity Grant –  As soon as possible after October 1, 2018. Awards made until funds are depleted.  
All other aid – Check with your financial aid administrator. Additional forms may be required.    </t>
  </si>
  <si>
    <t>Tuition Grants – June 30, 2018 (date received) 
SC Commission on Higher Education Need-based Grants – As soon as possible after October 1, 2018 $</t>
  </si>
  <si>
    <t>Tuition Grants – June 30, 2018 by midnight, Central Time. 
SC Commission on Higher Education Need-based Grants – As soon as possible after October 1, 2018. Awards made until funds are depleted.</t>
  </si>
  <si>
    <t>As soon as possible after October 1, 2018 
Texas public colleges – March 15, 2018 # *
Texas private colleges – Check with your financial aid administrator. *</t>
  </si>
  <si>
    <t>As soon as possible after October 1, 2018. 
Texas public colleges – March 15, 2018. For priority consideration, submit application by date specified. Additional forms may be required.
Texas private colleges – Check with your financial aid administrator. Additional forms may be required.</t>
  </si>
  <si>
    <t>As soon as possible after October 1, 2018 $ *</t>
  </si>
  <si>
    <t>As soon as possible after October 1, 2018. Awards made until funds are depleted. Additional forms may be required.</t>
  </si>
  <si>
    <t xml:space="preserve">As soon as possible after October 1, 2018 $ </t>
  </si>
  <si>
    <t>As soon as possible after October 1, 2018. Awards made until funds are depleted.</t>
  </si>
  <si>
    <t>AL, AR AS*, AZ, CO, FM*, GA, GU*, HI*, MH*, MT*, NE, NH*, NM, OR, PR, PW*, RI*, SD*,  UT, VA*, VI*, WI and WY*</t>
  </si>
  <si>
    <t>October 1, 2019 by midnight, Central time.</t>
  </si>
  <si>
    <t>Allows Skip Logic</t>
  </si>
  <si>
    <t>2019-2020 State Deadlines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</si>
</sst>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 ###\-####"/>
  </numFmts>
  <fonts count="21" x14ac:knownFonts="1">
    <font>
      <sz val="11"/>
      <color theme="1"/>
      <name val="Calibri"/>
      <family val="2"/>
      <scheme val="minor"/>
    </font>
    <font>
      <b/>
      <sz val="12"/>
      <color theme="1"/>
      <name val="Calibri"/>
      <family val="2"/>
      <scheme val="minor"/>
    </font>
    <font>
      <sz val="12"/>
      <color theme="1"/>
      <name val="Calibri"/>
      <family val="2"/>
      <scheme val="minor"/>
    </font>
    <font>
      <b/>
      <sz val="24"/>
      <color theme="1"/>
      <name val="Calibri"/>
      <family val="2"/>
      <scheme val="minor"/>
    </font>
    <font>
      <i/>
      <sz val="12"/>
      <color theme="1"/>
      <name val="Calibri"/>
      <family val="2"/>
      <scheme val="minor"/>
    </font>
    <font>
      <sz val="12"/>
      <name val="Calibri"/>
      <family val="2"/>
      <scheme val="minor"/>
    </font>
    <font>
      <b/>
      <sz val="14"/>
      <color theme="1"/>
      <name val="Calibri"/>
      <family val="2"/>
      <scheme val="minor"/>
    </font>
    <font>
      <sz val="14"/>
      <color theme="1"/>
      <name val="Calibri"/>
      <family val="2"/>
      <scheme val="minor"/>
    </font>
    <font>
      <b/>
      <sz val="14"/>
      <name val="Calibri"/>
      <family val="2"/>
      <scheme val="minor"/>
    </font>
    <font>
      <b/>
      <sz val="18"/>
      <color theme="1"/>
      <name val="Calibri"/>
      <family val="2"/>
      <scheme val="minor"/>
    </font>
    <font>
      <b/>
      <sz val="20"/>
      <color theme="1"/>
      <name val="Calibri"/>
      <family val="2"/>
      <scheme val="minor"/>
    </font>
    <font>
      <sz val="18"/>
      <color theme="1"/>
      <name val="Calibri"/>
      <family val="2"/>
      <scheme val="minor"/>
    </font>
    <font>
      <sz val="20"/>
      <color theme="1"/>
      <name val="Calibri"/>
      <family val="2"/>
      <scheme val="minor"/>
    </font>
    <font>
      <b/>
      <i/>
      <sz val="12"/>
      <color theme="1"/>
      <name val="Calibri"/>
      <family val="2"/>
      <scheme val="minor"/>
    </font>
    <font>
      <b/>
      <i/>
      <sz val="20"/>
      <color theme="1"/>
      <name val="Calibri"/>
      <family val="2"/>
      <scheme val="minor"/>
    </font>
    <font>
      <u/>
      <sz val="11"/>
      <color theme="10"/>
      <name val="Calibri"/>
      <family val="2"/>
      <scheme val="minor"/>
    </font>
    <font>
      <sz val="10"/>
      <color rgb="FF555555"/>
      <name val="Arial"/>
      <family val="2"/>
    </font>
    <font>
      <b/>
      <sz val="20"/>
      <color theme="1"/>
      <name val="Calibri"/>
      <family val="2"/>
    </font>
    <font>
      <sz val="10"/>
      <name val="Arial"/>
      <family val="2"/>
    </font>
    <font>
      <i/>
      <sz val="12"/>
      <name val="Calibri"/>
      <family val="2"/>
      <scheme val="minor"/>
    </font>
    <font>
      <b/>
      <sz val="11"/>
      <color theme="1"/>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8"/>
        <bgColor indexed="64"/>
      </patternFill>
    </fill>
    <fill>
      <patternFill patternType="solid">
        <fgColor rgb="FFFFC000"/>
        <bgColor indexed="64"/>
      </patternFill>
    </fill>
    <fill>
      <patternFill patternType="solid">
        <fgColor theme="6"/>
        <bgColor indexed="64"/>
      </patternFill>
    </fill>
    <fill>
      <patternFill patternType="solid">
        <fgColor rgb="FFFFFF99"/>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rgb="FFFF66FF"/>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216">
    <xf numFmtId="0" fontId="0" fillId="0" borderId="0" xfId="0"/>
    <xf numFmtId="0" fontId="2" fillId="0" borderId="0" xfId="0" applyFont="1" applyAlignment="1" applyProtection="1">
      <alignment wrapText="1"/>
      <protection locked="0"/>
    </xf>
    <xf numFmtId="164" fontId="2" fillId="0" borderId="0" xfId="0" applyNumberFormat="1" applyFont="1" applyAlignment="1" applyProtection="1">
      <alignment wrapText="1"/>
      <protection locked="0"/>
    </xf>
    <xf numFmtId="0" fontId="2" fillId="0" borderId="0" xfId="0" applyFont="1" applyBorder="1" applyAlignment="1" applyProtection="1">
      <alignment wrapText="1"/>
      <protection locked="0"/>
    </xf>
    <xf numFmtId="0" fontId="2" fillId="0" borderId="0" xfId="0" applyFont="1" applyBorder="1" applyAlignment="1" applyProtection="1">
      <alignment vertical="center" wrapText="1"/>
      <protection locked="0"/>
    </xf>
    <xf numFmtId="0" fontId="2" fillId="0" borderId="13"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0" fontId="2" fillId="0" borderId="15" xfId="0" applyFont="1" applyFill="1" applyBorder="1" applyAlignment="1" applyProtection="1">
      <alignment vertical="center" wrapText="1"/>
      <protection locked="0"/>
    </xf>
    <xf numFmtId="0" fontId="2" fillId="0" borderId="16" xfId="0" applyFont="1" applyFill="1" applyBorder="1" applyAlignment="1" applyProtection="1">
      <alignment vertical="center" wrapText="1"/>
      <protection locked="0"/>
    </xf>
    <xf numFmtId="0" fontId="2" fillId="0" borderId="0" xfId="0" applyFont="1" applyBorder="1" applyAlignment="1" applyProtection="1">
      <alignment vertical="center" wrapText="1"/>
    </xf>
    <xf numFmtId="1" fontId="2" fillId="0" borderId="5" xfId="0" applyNumberFormat="1" applyFont="1" applyBorder="1" applyAlignment="1" applyProtection="1">
      <alignment vertical="center" wrapText="1"/>
    </xf>
    <xf numFmtId="1" fontId="2" fillId="0" borderId="0" xfId="0" applyNumberFormat="1" applyFont="1" applyBorder="1" applyAlignment="1" applyProtection="1">
      <alignment wrapText="1"/>
    </xf>
    <xf numFmtId="1" fontId="2" fillId="0" borderId="26" xfId="0" applyNumberFormat="1" applyFont="1" applyBorder="1" applyAlignment="1" applyProtection="1">
      <alignment vertical="center" wrapText="1"/>
    </xf>
    <xf numFmtId="1" fontId="2" fillId="0" borderId="25" xfId="0" applyNumberFormat="1" applyFont="1" applyBorder="1" applyAlignment="1" applyProtection="1">
      <alignment wrapText="1"/>
    </xf>
    <xf numFmtId="0" fontId="2" fillId="0" borderId="0" xfId="0" applyFont="1" applyFill="1" applyAlignment="1" applyProtection="1">
      <alignment wrapText="1"/>
      <protection locked="0"/>
    </xf>
    <xf numFmtId="0" fontId="2" fillId="0" borderId="5" xfId="0" applyFont="1" applyFill="1" applyBorder="1" applyAlignment="1" applyProtection="1">
      <alignment wrapText="1"/>
    </xf>
    <xf numFmtId="0" fontId="2" fillId="0" borderId="6" xfId="0" applyFont="1" applyBorder="1" applyAlignment="1" applyProtection="1">
      <alignment wrapText="1"/>
    </xf>
    <xf numFmtId="0" fontId="2" fillId="0" borderId="0" xfId="0" applyFont="1" applyBorder="1" applyAlignment="1" applyProtection="1">
      <alignment wrapText="1"/>
    </xf>
    <xf numFmtId="0" fontId="2" fillId="0" borderId="22" xfId="0" applyFont="1" applyBorder="1" applyAlignment="1" applyProtection="1">
      <alignment wrapText="1"/>
    </xf>
    <xf numFmtId="0" fontId="2" fillId="0" borderId="25" xfId="0" applyFont="1" applyBorder="1" applyAlignment="1" applyProtection="1">
      <alignment wrapText="1"/>
    </xf>
    <xf numFmtId="0" fontId="6" fillId="0" borderId="8"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7" fillId="0" borderId="0" xfId="0" applyFont="1" applyAlignment="1" applyProtection="1">
      <alignment wrapText="1"/>
    </xf>
    <xf numFmtId="0" fontId="12" fillId="2" borderId="23"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6" fillId="2" borderId="24"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0" xfId="0" applyFont="1" applyFill="1" applyBorder="1" applyAlignment="1" applyProtection="1">
      <alignment wrapText="1"/>
    </xf>
    <xf numFmtId="0" fontId="6"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wrapText="1"/>
    </xf>
    <xf numFmtId="0" fontId="4" fillId="2" borderId="9" xfId="0" applyFont="1" applyFill="1" applyBorder="1" applyAlignment="1" applyProtection="1">
      <alignment vertical="center" wrapText="1"/>
      <protection locked="0"/>
    </xf>
    <xf numFmtId="0" fontId="4" fillId="2" borderId="16" xfId="0" applyFont="1" applyFill="1" applyBorder="1" applyAlignment="1" applyProtection="1">
      <alignment vertical="center" wrapText="1"/>
      <protection locked="0"/>
    </xf>
    <xf numFmtId="0" fontId="2" fillId="0" borderId="5" xfId="0" applyFont="1" applyBorder="1" applyAlignment="1" applyProtection="1">
      <alignment wrapText="1"/>
    </xf>
    <xf numFmtId="0" fontId="2" fillId="0" borderId="26" xfId="0" applyFont="1" applyBorder="1" applyAlignment="1" applyProtection="1">
      <alignment wrapText="1"/>
    </xf>
    <xf numFmtId="0" fontId="2" fillId="0" borderId="9" xfId="0" applyFont="1" applyFill="1" applyBorder="1" applyAlignment="1" applyProtection="1">
      <alignment wrapText="1"/>
    </xf>
    <xf numFmtId="0" fontId="2" fillId="0" borderId="9" xfId="0" applyFont="1" applyFill="1" applyBorder="1" applyAlignment="1" applyProtection="1">
      <alignment horizontal="center" vertical="center" wrapText="1"/>
    </xf>
    <xf numFmtId="0" fontId="2" fillId="0" borderId="14" xfId="0" applyFont="1" applyFill="1" applyBorder="1" applyAlignment="1" applyProtection="1">
      <alignment wrapText="1"/>
    </xf>
    <xf numFmtId="0" fontId="2" fillId="0" borderId="16" xfId="0" applyFont="1" applyFill="1" applyBorder="1" applyAlignment="1" applyProtection="1">
      <alignment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wrapText="1"/>
    </xf>
    <xf numFmtId="0" fontId="2" fillId="0" borderId="5" xfId="0" applyFont="1"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6" xfId="0" applyFont="1" applyFill="1" applyBorder="1" applyAlignment="1" applyProtection="1">
      <alignment wrapText="1"/>
      <protection locked="0"/>
    </xf>
    <xf numFmtId="0" fontId="2" fillId="0" borderId="26" xfId="0" applyFont="1" applyFill="1" applyBorder="1" applyAlignment="1" applyProtection="1">
      <alignment wrapText="1"/>
      <protection locked="0"/>
    </xf>
    <xf numFmtId="0" fontId="2" fillId="0" borderId="25" xfId="0" applyFont="1" applyFill="1" applyBorder="1" applyAlignment="1" applyProtection="1">
      <alignment wrapText="1"/>
      <protection locked="0"/>
    </xf>
    <xf numFmtId="0" fontId="2" fillId="0" borderId="22" xfId="0" applyFont="1" applyFill="1" applyBorder="1" applyAlignment="1" applyProtection="1">
      <alignment wrapText="1"/>
      <protection locked="0"/>
    </xf>
    <xf numFmtId="0" fontId="2" fillId="13" borderId="10" xfId="0" applyFont="1" applyFill="1" applyBorder="1" applyAlignment="1" applyProtection="1">
      <alignment vertical="center" wrapText="1"/>
      <protection locked="0"/>
    </xf>
    <xf numFmtId="0" fontId="2" fillId="13" borderId="11" xfId="0" applyFont="1" applyFill="1" applyBorder="1" applyAlignment="1" applyProtection="1">
      <alignment vertical="center" wrapText="1"/>
      <protection locked="0"/>
    </xf>
    <xf numFmtId="0" fontId="2" fillId="13" borderId="11" xfId="0" applyFont="1" applyFill="1" applyBorder="1" applyAlignment="1" applyProtection="1">
      <alignment wrapText="1"/>
    </xf>
    <xf numFmtId="0" fontId="15" fillId="13" borderId="11" xfId="1" applyFill="1" applyBorder="1" applyAlignment="1" applyProtection="1">
      <alignment wrapText="1"/>
    </xf>
    <xf numFmtId="0" fontId="2" fillId="13" borderId="11" xfId="0" applyFont="1" applyFill="1" applyBorder="1" applyAlignment="1" applyProtection="1">
      <alignment horizontal="center" vertical="center" wrapText="1"/>
    </xf>
    <xf numFmtId="0" fontId="2" fillId="13" borderId="12" xfId="0" applyFont="1" applyFill="1" applyBorder="1" applyAlignment="1" applyProtection="1">
      <alignment wrapText="1"/>
    </xf>
    <xf numFmtId="0" fontId="2" fillId="13" borderId="0" xfId="0" applyFont="1" applyFill="1" applyAlignment="1" applyProtection="1">
      <alignment wrapText="1"/>
      <protection locked="0"/>
    </xf>
    <xf numFmtId="1" fontId="2" fillId="13" borderId="7" xfId="0" applyNumberFormat="1" applyFont="1" applyFill="1" applyBorder="1" applyAlignment="1" applyProtection="1">
      <alignment vertical="center" wrapText="1"/>
    </xf>
    <xf numFmtId="1" fontId="2" fillId="13" borderId="23" xfId="0" applyNumberFormat="1" applyFont="1" applyFill="1" applyBorder="1" applyAlignment="1" applyProtection="1">
      <alignment wrapText="1"/>
    </xf>
    <xf numFmtId="0" fontId="2" fillId="13" borderId="29" xfId="0" applyFont="1" applyFill="1" applyBorder="1" applyAlignment="1" applyProtection="1">
      <alignment wrapText="1"/>
    </xf>
    <xf numFmtId="0" fontId="2" fillId="13" borderId="5" xfId="0" applyFont="1" applyFill="1" applyBorder="1" applyAlignment="1" applyProtection="1">
      <alignment wrapText="1"/>
    </xf>
    <xf numFmtId="0" fontId="2" fillId="13" borderId="0" xfId="0" applyFont="1" applyFill="1" applyBorder="1" applyAlignment="1" applyProtection="1">
      <alignment vertical="center" wrapText="1"/>
    </xf>
    <xf numFmtId="0" fontId="2" fillId="13" borderId="6" xfId="0" applyFont="1" applyFill="1" applyBorder="1" applyAlignment="1" applyProtection="1">
      <alignment wrapText="1"/>
    </xf>
    <xf numFmtId="0" fontId="2" fillId="13" borderId="5" xfId="0" applyFont="1" applyFill="1" applyBorder="1" applyAlignment="1" applyProtection="1">
      <alignment wrapText="1"/>
      <protection locked="0"/>
    </xf>
    <xf numFmtId="0" fontId="2" fillId="13" borderId="0" xfId="0" applyFont="1" applyFill="1" applyBorder="1" applyAlignment="1" applyProtection="1">
      <alignment wrapText="1"/>
      <protection locked="0"/>
    </xf>
    <xf numFmtId="0" fontId="2" fillId="13" borderId="6" xfId="0" applyFont="1" applyFill="1" applyBorder="1" applyAlignment="1" applyProtection="1">
      <alignment wrapText="1"/>
      <protection locked="0"/>
    </xf>
    <xf numFmtId="0" fontId="2" fillId="13" borderId="13" xfId="0" applyFont="1" applyFill="1" applyBorder="1" applyAlignment="1" applyProtection="1">
      <alignment vertical="center" wrapText="1"/>
      <protection locked="0"/>
    </xf>
    <xf numFmtId="0" fontId="2" fillId="13" borderId="9" xfId="0" applyFont="1" applyFill="1" applyBorder="1" applyAlignment="1" applyProtection="1">
      <alignment vertical="center" wrapText="1"/>
      <protection locked="0"/>
    </xf>
    <xf numFmtId="0" fontId="2" fillId="13" borderId="9" xfId="0" applyFont="1" applyFill="1" applyBorder="1" applyAlignment="1" applyProtection="1">
      <alignment wrapText="1"/>
    </xf>
    <xf numFmtId="0" fontId="2" fillId="13" borderId="9" xfId="0" applyFont="1" applyFill="1" applyBorder="1" applyAlignment="1" applyProtection="1">
      <alignment horizontal="center" vertical="center" wrapText="1"/>
    </xf>
    <xf numFmtId="0" fontId="2" fillId="13" borderId="14" xfId="0" applyFont="1" applyFill="1" applyBorder="1" applyAlignment="1" applyProtection="1">
      <alignment wrapText="1"/>
    </xf>
    <xf numFmtId="1" fontId="2" fillId="13" borderId="5" xfId="0" applyNumberFormat="1" applyFont="1" applyFill="1" applyBorder="1" applyAlignment="1" applyProtection="1">
      <alignment vertical="center" wrapText="1"/>
    </xf>
    <xf numFmtId="1" fontId="2" fillId="13" borderId="0" xfId="0" applyNumberFormat="1" applyFont="1" applyFill="1" applyBorder="1" applyAlignment="1" applyProtection="1">
      <alignment wrapText="1"/>
    </xf>
    <xf numFmtId="0" fontId="2" fillId="13" borderId="0" xfId="0" applyFont="1" applyFill="1" applyBorder="1" applyAlignment="1" applyProtection="1">
      <alignment wrapText="1"/>
    </xf>
    <xf numFmtId="0" fontId="15" fillId="13" borderId="9" xfId="1" applyFill="1" applyBorder="1" applyAlignment="1" applyProtection="1">
      <alignment wrapText="1"/>
    </xf>
    <xf numFmtId="0" fontId="15" fillId="13" borderId="0" xfId="1" applyFill="1"/>
    <xf numFmtId="0" fontId="2" fillId="13" borderId="9" xfId="0" applyFont="1" applyFill="1" applyBorder="1" applyAlignment="1" applyProtection="1">
      <alignment vertical="center" wrapText="1"/>
    </xf>
    <xf numFmtId="0" fontId="5" fillId="13" borderId="13" xfId="0" applyFont="1" applyFill="1" applyBorder="1" applyAlignment="1" applyProtection="1">
      <alignment vertical="center" wrapText="1"/>
      <protection locked="0"/>
    </xf>
    <xf numFmtId="0" fontId="5" fillId="13" borderId="9" xfId="0" applyFont="1" applyFill="1" applyBorder="1" applyAlignment="1" applyProtection="1">
      <alignment vertical="center" wrapText="1"/>
      <protection locked="0"/>
    </xf>
    <xf numFmtId="0" fontId="5" fillId="13" borderId="9" xfId="0" applyFont="1" applyFill="1" applyBorder="1" applyAlignment="1" applyProtection="1">
      <alignment wrapText="1"/>
    </xf>
    <xf numFmtId="0" fontId="5" fillId="13" borderId="9" xfId="0" applyFont="1" applyFill="1" applyBorder="1" applyAlignment="1" applyProtection="1">
      <alignment horizontal="center" vertical="center" wrapText="1"/>
    </xf>
    <xf numFmtId="0" fontId="5" fillId="13" borderId="14" xfId="0" applyFont="1" applyFill="1" applyBorder="1" applyAlignment="1" applyProtection="1">
      <alignment wrapText="1"/>
    </xf>
    <xf numFmtId="0" fontId="5" fillId="13" borderId="0" xfId="0" applyFont="1" applyFill="1" applyAlignment="1" applyProtection="1">
      <alignment wrapText="1"/>
      <protection locked="0"/>
    </xf>
    <xf numFmtId="1" fontId="5" fillId="13" borderId="5" xfId="0" applyNumberFormat="1" applyFont="1" applyFill="1" applyBorder="1" applyAlignment="1" applyProtection="1">
      <alignment vertical="center" wrapText="1"/>
    </xf>
    <xf numFmtId="1" fontId="5" fillId="13" borderId="0" xfId="0" applyNumberFormat="1" applyFont="1" applyFill="1" applyBorder="1" applyAlignment="1" applyProtection="1">
      <alignment wrapText="1"/>
    </xf>
    <xf numFmtId="0" fontId="5" fillId="13" borderId="6" xfId="0" applyFont="1" applyFill="1" applyBorder="1" applyAlignment="1" applyProtection="1">
      <alignment wrapText="1"/>
    </xf>
    <xf numFmtId="0" fontId="5" fillId="13" borderId="5" xfId="0" applyFont="1" applyFill="1" applyBorder="1" applyAlignment="1" applyProtection="1">
      <alignment wrapText="1"/>
    </xf>
    <xf numFmtId="0" fontId="5" fillId="13" borderId="0" xfId="0" applyFont="1" applyFill="1" applyBorder="1" applyAlignment="1" applyProtection="1">
      <alignment vertical="center" wrapText="1"/>
    </xf>
    <xf numFmtId="0" fontId="5" fillId="13" borderId="0" xfId="0" applyFont="1" applyFill="1" applyBorder="1" applyAlignment="1" applyProtection="1">
      <alignment wrapText="1"/>
    </xf>
    <xf numFmtId="0" fontId="5" fillId="13" borderId="5" xfId="0" applyFont="1" applyFill="1" applyBorder="1" applyAlignment="1" applyProtection="1">
      <alignment wrapText="1"/>
      <protection locked="0"/>
    </xf>
    <xf numFmtId="0" fontId="5" fillId="13" borderId="0" xfId="0" applyFont="1" applyFill="1" applyBorder="1" applyAlignment="1" applyProtection="1">
      <alignment wrapText="1"/>
      <protection locked="0"/>
    </xf>
    <xf numFmtId="0" fontId="5" fillId="13" borderId="6" xfId="0" applyFont="1" applyFill="1" applyBorder="1" applyAlignment="1" applyProtection="1">
      <alignment wrapText="1"/>
      <protection locked="0"/>
    </xf>
    <xf numFmtId="0" fontId="15" fillId="0" borderId="9" xfId="1" applyFill="1" applyBorder="1" applyAlignment="1" applyProtection="1">
      <alignment wrapText="1"/>
    </xf>
    <xf numFmtId="0" fontId="15" fillId="13" borderId="9" xfId="1" applyFill="1" applyBorder="1"/>
    <xf numFmtId="0" fontId="15" fillId="13" borderId="9" xfId="1" applyFill="1" applyBorder="1" applyAlignment="1">
      <alignment wrapText="1"/>
    </xf>
    <xf numFmtId="0" fontId="15" fillId="0" borderId="16" xfId="1" applyFill="1" applyBorder="1" applyAlignment="1" applyProtection="1">
      <alignment wrapText="1"/>
    </xf>
    <xf numFmtId="0" fontId="2" fillId="0" borderId="13"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0" fontId="2" fillId="0" borderId="0" xfId="0" applyFont="1" applyBorder="1" applyAlignment="1" applyProtection="1">
      <alignment vertical="center" wrapText="1"/>
    </xf>
    <xf numFmtId="1" fontId="2" fillId="0" borderId="5" xfId="0" applyNumberFormat="1" applyFont="1" applyBorder="1" applyAlignment="1" applyProtection="1">
      <alignment vertical="center" wrapText="1"/>
    </xf>
    <xf numFmtId="1" fontId="2" fillId="0" borderId="0" xfId="0" applyNumberFormat="1" applyFont="1" applyBorder="1" applyAlignment="1" applyProtection="1">
      <alignment wrapText="1"/>
    </xf>
    <xf numFmtId="0" fontId="2" fillId="0" borderId="0" xfId="0" applyFont="1" applyFill="1" applyAlignment="1" applyProtection="1">
      <alignment wrapText="1"/>
      <protection locked="0"/>
    </xf>
    <xf numFmtId="0" fontId="2" fillId="0" borderId="5" xfId="0" applyFont="1" applyFill="1" applyBorder="1" applyAlignment="1" applyProtection="1">
      <alignment wrapText="1"/>
    </xf>
    <xf numFmtId="0" fontId="2" fillId="0" borderId="6" xfId="0" applyFont="1" applyBorder="1" applyAlignment="1" applyProtection="1">
      <alignment wrapText="1"/>
    </xf>
    <xf numFmtId="0" fontId="2" fillId="0" borderId="0" xfId="0" applyFont="1" applyBorder="1" applyAlignment="1" applyProtection="1">
      <alignment wrapText="1"/>
    </xf>
    <xf numFmtId="0" fontId="2" fillId="2" borderId="9" xfId="0" applyFont="1" applyFill="1" applyBorder="1" applyAlignment="1" applyProtection="1">
      <alignment vertical="center" wrapText="1"/>
      <protection locked="0"/>
    </xf>
    <xf numFmtId="0" fontId="2" fillId="0" borderId="5" xfId="0" applyFont="1" applyBorder="1" applyAlignment="1" applyProtection="1">
      <alignment wrapText="1"/>
    </xf>
    <xf numFmtId="0" fontId="2" fillId="0" borderId="9" xfId="0" applyFont="1" applyFill="1" applyBorder="1" applyAlignment="1" applyProtection="1">
      <alignment wrapText="1"/>
    </xf>
    <xf numFmtId="0" fontId="2" fillId="0" borderId="9" xfId="0" applyFont="1" applyFill="1" applyBorder="1" applyAlignment="1" applyProtection="1">
      <alignment horizontal="center" vertical="center" wrapText="1"/>
    </xf>
    <xf numFmtId="0" fontId="2" fillId="0" borderId="14" xfId="0" applyFont="1" applyFill="1" applyBorder="1" applyAlignment="1" applyProtection="1">
      <alignment wrapText="1"/>
    </xf>
    <xf numFmtId="0" fontId="2" fillId="0" borderId="5" xfId="0" applyFont="1"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6" xfId="0" applyFont="1" applyFill="1" applyBorder="1" applyAlignment="1" applyProtection="1">
      <alignment wrapText="1"/>
      <protection locked="0"/>
    </xf>
    <xf numFmtId="0" fontId="16" fillId="0" borderId="9" xfId="0" applyFont="1" applyBorder="1"/>
    <xf numFmtId="0" fontId="18" fillId="0" borderId="9" xfId="0" applyFont="1" applyBorder="1"/>
    <xf numFmtId="165" fontId="2" fillId="13" borderId="11" xfId="0" applyNumberFormat="1" applyFont="1" applyFill="1" applyBorder="1" applyAlignment="1" applyProtection="1">
      <alignment horizontal="left" wrapText="1"/>
    </xf>
    <xf numFmtId="165" fontId="2" fillId="13" borderId="9" xfId="0" applyNumberFormat="1" applyFont="1" applyFill="1" applyBorder="1" applyAlignment="1" applyProtection="1">
      <alignment horizontal="left" wrapText="1"/>
    </xf>
    <xf numFmtId="165" fontId="2" fillId="0" borderId="9" xfId="0" applyNumberFormat="1" applyFont="1" applyFill="1" applyBorder="1" applyAlignment="1" applyProtection="1">
      <alignment horizontal="left" wrapText="1"/>
    </xf>
    <xf numFmtId="165" fontId="5" fillId="13" borderId="9" xfId="0" applyNumberFormat="1" applyFont="1" applyFill="1" applyBorder="1" applyAlignment="1" applyProtection="1">
      <alignment horizontal="left" wrapText="1"/>
    </xf>
    <xf numFmtId="164" fontId="2" fillId="0" borderId="9" xfId="0" applyNumberFormat="1" applyFont="1" applyFill="1" applyBorder="1" applyAlignment="1" applyProtection="1">
      <alignment wrapText="1"/>
    </xf>
    <xf numFmtId="0" fontId="6" fillId="13" borderId="1" xfId="0" applyFont="1" applyFill="1" applyBorder="1" applyAlignment="1" applyProtection="1">
      <alignment vertical="center" wrapText="1"/>
    </xf>
    <xf numFmtId="0" fontId="2" fillId="2" borderId="11"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164" fontId="2" fillId="0" borderId="16" xfId="0" applyNumberFormat="1" applyFont="1" applyFill="1" applyBorder="1" applyAlignment="1" applyProtection="1">
      <alignment wrapText="1"/>
    </xf>
    <xf numFmtId="0" fontId="2" fillId="14" borderId="9"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1" fontId="2" fillId="0" borderId="5" xfId="0" applyNumberFormat="1" applyFont="1" applyFill="1" applyBorder="1" applyAlignment="1" applyProtection="1">
      <alignment vertical="center" wrapText="1"/>
    </xf>
    <xf numFmtId="1" fontId="2" fillId="0" borderId="0" xfId="0" applyNumberFormat="1" applyFont="1" applyFill="1" applyBorder="1" applyAlignment="1" applyProtection="1">
      <alignment wrapText="1"/>
    </xf>
    <xf numFmtId="0" fontId="2" fillId="0" borderId="6" xfId="0" applyFont="1" applyFill="1" applyBorder="1" applyAlignment="1" applyProtection="1">
      <alignment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wrapText="1"/>
    </xf>
    <xf numFmtId="0" fontId="0" fillId="0" borderId="9" xfId="0" applyBorder="1"/>
    <xf numFmtId="0" fontId="20" fillId="0" borderId="9" xfId="0" applyFont="1" applyBorder="1"/>
    <xf numFmtId="0" fontId="7" fillId="12" borderId="2" xfId="0" applyFont="1" applyFill="1" applyBorder="1" applyAlignment="1" applyProtection="1">
      <alignment horizontal="left" wrapText="1"/>
    </xf>
    <xf numFmtId="0" fontId="7" fillId="12" borderId="3" xfId="0" applyFont="1" applyFill="1" applyBorder="1" applyAlignment="1" applyProtection="1">
      <alignment horizontal="left" wrapText="1"/>
    </xf>
    <xf numFmtId="0" fontId="7" fillId="12" borderId="4" xfId="0" applyFont="1" applyFill="1" applyBorder="1" applyAlignment="1" applyProtection="1">
      <alignment horizontal="left" wrapText="1"/>
    </xf>
    <xf numFmtId="0" fontId="2" fillId="12" borderId="2" xfId="0" applyFont="1" applyFill="1" applyBorder="1" applyAlignment="1" applyProtection="1">
      <alignment horizontal="left" wrapText="1"/>
    </xf>
    <xf numFmtId="0" fontId="2" fillId="12" borderId="3" xfId="0" applyFont="1" applyFill="1" applyBorder="1" applyAlignment="1" applyProtection="1">
      <alignment horizontal="left" wrapText="1"/>
    </xf>
    <xf numFmtId="0" fontId="2" fillId="12" borderId="4" xfId="0" applyFont="1" applyFill="1" applyBorder="1" applyAlignment="1" applyProtection="1">
      <alignment horizontal="left" wrapText="1"/>
    </xf>
    <xf numFmtId="0" fontId="6" fillId="11" borderId="2" xfId="0" applyFont="1" applyFill="1" applyBorder="1" applyAlignment="1" applyProtection="1">
      <alignment horizontal="center" wrapText="1"/>
    </xf>
    <xf numFmtId="0" fontId="6" fillId="11" borderId="3" xfId="0" applyFont="1" applyFill="1" applyBorder="1" applyAlignment="1" applyProtection="1">
      <alignment horizontal="center" wrapText="1"/>
    </xf>
    <xf numFmtId="0" fontId="6" fillId="11" borderId="4" xfId="0" applyFont="1" applyFill="1" applyBorder="1" applyAlignment="1" applyProtection="1">
      <alignment horizontal="center" wrapText="1"/>
    </xf>
    <xf numFmtId="0" fontId="2" fillId="3" borderId="30" xfId="0" applyFont="1" applyFill="1" applyBorder="1" applyAlignment="1" applyProtection="1">
      <alignment horizontal="left" vertical="center" wrapText="1"/>
      <protection locked="0"/>
    </xf>
    <xf numFmtId="0" fontId="11" fillId="9" borderId="7" xfId="0" applyFont="1" applyFill="1" applyBorder="1" applyAlignment="1" applyProtection="1">
      <alignment horizontal="center" vertical="center" wrapText="1"/>
    </xf>
    <xf numFmtId="0" fontId="11" fillId="9" borderId="29" xfId="0" applyFont="1" applyFill="1" applyBorder="1" applyAlignment="1" applyProtection="1">
      <alignment horizontal="center" vertical="center" wrapText="1"/>
    </xf>
    <xf numFmtId="0" fontId="11" fillId="9" borderId="26" xfId="0" applyFont="1" applyFill="1" applyBorder="1" applyAlignment="1" applyProtection="1">
      <alignment horizontal="center" vertical="center" wrapText="1"/>
    </xf>
    <xf numFmtId="0" fontId="11" fillId="9" borderId="22" xfId="0" applyFont="1" applyFill="1" applyBorder="1" applyAlignment="1" applyProtection="1">
      <alignment horizontal="center" vertical="center" wrapText="1"/>
    </xf>
    <xf numFmtId="0" fontId="6" fillId="4" borderId="2" xfId="0" applyFont="1" applyFill="1" applyBorder="1" applyAlignment="1" applyProtection="1">
      <alignment horizontal="left" wrapText="1"/>
    </xf>
    <xf numFmtId="0" fontId="6" fillId="4" borderId="3" xfId="0" applyFont="1" applyFill="1" applyBorder="1" applyAlignment="1" applyProtection="1">
      <alignment horizontal="left" wrapText="1"/>
    </xf>
    <xf numFmtId="0" fontId="6" fillId="4" borderId="4" xfId="0" applyFont="1" applyFill="1" applyBorder="1" applyAlignment="1" applyProtection="1">
      <alignment horizontal="left" wrapText="1"/>
    </xf>
    <xf numFmtId="0" fontId="6" fillId="7" borderId="2" xfId="0" applyFont="1" applyFill="1" applyBorder="1" applyAlignment="1" applyProtection="1">
      <alignment horizontal="left" wrapText="1"/>
    </xf>
    <xf numFmtId="0" fontId="6" fillId="7" borderId="3" xfId="0" applyFont="1" applyFill="1" applyBorder="1" applyAlignment="1" applyProtection="1">
      <alignment horizontal="left" wrapText="1"/>
    </xf>
    <xf numFmtId="0" fontId="6" fillId="7" borderId="4" xfId="0" applyFont="1" applyFill="1" applyBorder="1" applyAlignment="1" applyProtection="1">
      <alignment horizontal="left" wrapText="1"/>
    </xf>
    <xf numFmtId="0" fontId="2" fillId="3" borderId="20"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3" borderId="2" xfId="0" applyFont="1" applyFill="1" applyBorder="1" applyAlignment="1" applyProtection="1">
      <alignment horizontal="left" wrapText="1"/>
    </xf>
    <xf numFmtId="0" fontId="2" fillId="3" borderId="3" xfId="0" applyFont="1" applyFill="1" applyBorder="1" applyAlignment="1" applyProtection="1">
      <alignment horizontal="left" wrapText="1"/>
    </xf>
    <xf numFmtId="0" fontId="2" fillId="3" borderId="4" xfId="0" applyFont="1" applyFill="1" applyBorder="1" applyAlignment="1" applyProtection="1">
      <alignment horizontal="left" wrapText="1"/>
    </xf>
    <xf numFmtId="0" fontId="6" fillId="5" borderId="2" xfId="0" applyFont="1" applyFill="1" applyBorder="1" applyAlignment="1" applyProtection="1">
      <alignment horizontal="left" wrapText="1"/>
    </xf>
    <xf numFmtId="0" fontId="6" fillId="5" borderId="3" xfId="0" applyFont="1" applyFill="1" applyBorder="1" applyAlignment="1" applyProtection="1">
      <alignment horizontal="left" wrapText="1"/>
    </xf>
    <xf numFmtId="0" fontId="6" fillId="5" borderId="4" xfId="0" applyFont="1" applyFill="1" applyBorder="1" applyAlignment="1" applyProtection="1">
      <alignment horizontal="left" wrapText="1"/>
    </xf>
    <xf numFmtId="0" fontId="6" fillId="6" borderId="2" xfId="0" applyFont="1" applyFill="1" applyBorder="1" applyAlignment="1" applyProtection="1">
      <alignment horizontal="left" wrapText="1"/>
    </xf>
    <xf numFmtId="0" fontId="6" fillId="6" borderId="3" xfId="0" applyFont="1" applyFill="1" applyBorder="1" applyAlignment="1" applyProtection="1">
      <alignment horizontal="left" wrapText="1"/>
    </xf>
    <xf numFmtId="0" fontId="6" fillId="6" borderId="4" xfId="0" applyFont="1" applyFill="1" applyBorder="1" applyAlignment="1" applyProtection="1">
      <alignment horizontal="left" wrapText="1"/>
    </xf>
    <xf numFmtId="0" fontId="6" fillId="8" borderId="2" xfId="0" applyFont="1" applyFill="1" applyBorder="1" applyAlignment="1" applyProtection="1">
      <alignment horizontal="left" wrapText="1"/>
    </xf>
    <xf numFmtId="0" fontId="6" fillId="8" borderId="3" xfId="0" applyFont="1" applyFill="1" applyBorder="1" applyAlignment="1" applyProtection="1">
      <alignment horizontal="left" wrapText="1"/>
    </xf>
    <xf numFmtId="0" fontId="6" fillId="8" borderId="4" xfId="0" applyFont="1" applyFill="1" applyBorder="1" applyAlignment="1" applyProtection="1">
      <alignment horizontal="left" wrapText="1"/>
    </xf>
    <xf numFmtId="0" fontId="6" fillId="10" borderId="2" xfId="0" applyFont="1" applyFill="1" applyBorder="1" applyAlignment="1" applyProtection="1">
      <alignment horizontal="left" wrapText="1"/>
    </xf>
    <xf numFmtId="0" fontId="6" fillId="10" borderId="3" xfId="0" applyFont="1" applyFill="1" applyBorder="1" applyAlignment="1" applyProtection="1">
      <alignment horizontal="left" wrapText="1"/>
    </xf>
    <xf numFmtId="0" fontId="6" fillId="10" borderId="4" xfId="0" applyFont="1" applyFill="1" applyBorder="1" applyAlignment="1" applyProtection="1">
      <alignment horizontal="left" wrapText="1"/>
    </xf>
    <xf numFmtId="0" fontId="2" fillId="9" borderId="2" xfId="0" applyFont="1" applyFill="1" applyBorder="1" applyAlignment="1" applyProtection="1">
      <alignment horizontal="left" wrapText="1"/>
    </xf>
    <xf numFmtId="0" fontId="2" fillId="9" borderId="3" xfId="0" applyFont="1" applyFill="1" applyBorder="1" applyAlignment="1" applyProtection="1">
      <alignment horizontal="left" wrapText="1"/>
    </xf>
    <xf numFmtId="0" fontId="2" fillId="9" borderId="4" xfId="0" applyFont="1" applyFill="1" applyBorder="1" applyAlignment="1" applyProtection="1">
      <alignment horizontal="left" wrapText="1"/>
    </xf>
    <xf numFmtId="0" fontId="2" fillId="5" borderId="2" xfId="0" applyFont="1" applyFill="1" applyBorder="1" applyAlignment="1" applyProtection="1">
      <alignment horizontal="left" wrapText="1"/>
    </xf>
    <xf numFmtId="0" fontId="2" fillId="5" borderId="3" xfId="0" applyFont="1" applyFill="1" applyBorder="1" applyAlignment="1" applyProtection="1">
      <alignment horizontal="left" wrapText="1"/>
    </xf>
    <xf numFmtId="0" fontId="2" fillId="5" borderId="4" xfId="0" applyFont="1" applyFill="1" applyBorder="1" applyAlignment="1" applyProtection="1">
      <alignment horizontal="left" wrapText="1"/>
    </xf>
    <xf numFmtId="0" fontId="9" fillId="0" borderId="2" xfId="0" applyFont="1" applyBorder="1" applyAlignment="1" applyProtection="1">
      <alignment horizontal="center" wrapText="1"/>
    </xf>
    <xf numFmtId="0" fontId="9" fillId="0" borderId="3" xfId="0" applyFont="1" applyBorder="1" applyAlignment="1" applyProtection="1">
      <alignment horizontal="center" wrapText="1"/>
    </xf>
    <xf numFmtId="0" fontId="9" fillId="0" borderId="4" xfId="0" applyFont="1" applyBorder="1" applyAlignment="1" applyProtection="1">
      <alignment horizontal="center" wrapText="1"/>
    </xf>
    <xf numFmtId="0" fontId="2" fillId="6" borderId="2" xfId="0" applyFont="1" applyFill="1" applyBorder="1" applyAlignment="1" applyProtection="1">
      <alignment horizontal="left" wrapText="1"/>
    </xf>
    <xf numFmtId="0" fontId="2" fillId="6" borderId="3" xfId="0" applyFont="1" applyFill="1" applyBorder="1" applyAlignment="1" applyProtection="1">
      <alignment horizontal="left" wrapText="1"/>
    </xf>
    <xf numFmtId="0" fontId="2" fillId="6" borderId="4" xfId="0" applyFont="1" applyFill="1" applyBorder="1" applyAlignment="1" applyProtection="1">
      <alignment horizontal="left" wrapText="1"/>
    </xf>
    <xf numFmtId="0" fontId="2" fillId="10" borderId="2" xfId="0" applyFont="1" applyFill="1" applyBorder="1" applyAlignment="1" applyProtection="1">
      <alignment horizontal="left" wrapText="1"/>
    </xf>
    <xf numFmtId="0" fontId="2" fillId="10" borderId="3" xfId="0" applyFont="1" applyFill="1" applyBorder="1" applyAlignment="1" applyProtection="1">
      <alignment horizontal="left" wrapText="1"/>
    </xf>
    <xf numFmtId="0" fontId="2" fillId="10" borderId="4" xfId="0" applyFont="1" applyFill="1" applyBorder="1" applyAlignment="1" applyProtection="1">
      <alignment horizontal="left" wrapText="1"/>
    </xf>
    <xf numFmtId="0" fontId="2" fillId="4" borderId="2" xfId="0" applyFont="1" applyFill="1" applyBorder="1" applyAlignment="1" applyProtection="1">
      <alignment horizontal="left" wrapText="1"/>
    </xf>
    <xf numFmtId="0" fontId="2" fillId="4" borderId="3" xfId="0" applyFont="1" applyFill="1" applyBorder="1" applyAlignment="1" applyProtection="1">
      <alignment horizontal="left" wrapText="1"/>
    </xf>
    <xf numFmtId="0" fontId="2" fillId="4" borderId="4" xfId="0" applyFont="1" applyFill="1" applyBorder="1" applyAlignment="1" applyProtection="1">
      <alignment horizontal="left" wrapText="1"/>
    </xf>
    <xf numFmtId="0" fontId="2" fillId="7" borderId="2" xfId="0" applyFont="1" applyFill="1" applyBorder="1" applyAlignment="1" applyProtection="1">
      <alignment horizontal="left" wrapText="1"/>
    </xf>
    <xf numFmtId="0" fontId="2" fillId="7" borderId="3" xfId="0" applyFont="1" applyFill="1" applyBorder="1" applyAlignment="1" applyProtection="1">
      <alignment horizontal="left" wrapText="1"/>
    </xf>
    <xf numFmtId="0" fontId="2" fillId="7" borderId="4" xfId="0" applyFont="1" applyFill="1" applyBorder="1" applyAlignment="1" applyProtection="1">
      <alignment horizontal="left" wrapText="1"/>
    </xf>
    <xf numFmtId="0" fontId="2" fillId="11" borderId="2" xfId="0" applyFont="1" applyFill="1" applyBorder="1" applyAlignment="1" applyProtection="1">
      <alignment horizontal="left" wrapText="1"/>
    </xf>
    <xf numFmtId="0" fontId="2" fillId="11" borderId="3" xfId="0" applyFont="1" applyFill="1" applyBorder="1" applyAlignment="1" applyProtection="1">
      <alignment horizontal="left" wrapText="1"/>
    </xf>
    <xf numFmtId="0" fontId="2" fillId="11" borderId="4" xfId="0" applyFont="1" applyFill="1" applyBorder="1" applyAlignment="1" applyProtection="1">
      <alignment horizontal="left" wrapText="1"/>
    </xf>
    <xf numFmtId="0" fontId="2" fillId="8" borderId="2" xfId="0" applyFont="1" applyFill="1" applyBorder="1" applyAlignment="1" applyProtection="1">
      <alignment horizontal="left" wrapText="1"/>
    </xf>
    <xf numFmtId="0" fontId="2" fillId="8" borderId="3" xfId="0" applyFont="1" applyFill="1" applyBorder="1" applyAlignment="1" applyProtection="1">
      <alignment horizontal="left" wrapText="1"/>
    </xf>
    <xf numFmtId="0" fontId="2" fillId="8" borderId="4" xfId="0" applyFont="1" applyFill="1" applyBorder="1" applyAlignment="1" applyProtection="1">
      <alignment horizontal="left" wrapText="1"/>
    </xf>
    <xf numFmtId="0" fontId="6" fillId="9" borderId="31" xfId="0" applyFont="1" applyFill="1" applyBorder="1" applyAlignment="1" applyProtection="1">
      <alignment horizontal="left" vertical="center" wrapText="1"/>
    </xf>
    <xf numFmtId="0" fontId="6" fillId="9" borderId="21" xfId="0" applyFont="1" applyFill="1" applyBorder="1" applyAlignment="1" applyProtection="1">
      <alignment horizontal="left" vertical="center" wrapText="1"/>
    </xf>
    <xf numFmtId="0" fontId="2" fillId="9" borderId="19" xfId="0" applyFont="1" applyFill="1" applyBorder="1" applyAlignment="1" applyProtection="1">
      <alignment horizontal="left" vertical="center" wrapText="1"/>
    </xf>
    <xf numFmtId="0" fontId="2" fillId="9" borderId="9" xfId="0" applyFont="1" applyFill="1" applyBorder="1" applyAlignment="1" applyProtection="1">
      <alignment horizontal="left" vertical="center" wrapText="1"/>
    </xf>
    <xf numFmtId="0" fontId="2" fillId="9" borderId="28" xfId="0" applyFont="1" applyFill="1" applyBorder="1" applyAlignment="1" applyProtection="1">
      <alignment horizontal="left" wrapText="1"/>
    </xf>
    <xf numFmtId="0" fontId="2" fillId="9" borderId="9" xfId="0" applyFont="1" applyFill="1" applyBorder="1" applyAlignment="1" applyProtection="1">
      <alignment horizontal="left" wrapText="1"/>
    </xf>
    <xf numFmtId="0" fontId="3" fillId="9" borderId="2"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wrapText="1"/>
    </xf>
    <xf numFmtId="0" fontId="3" fillId="9" borderId="4" xfId="0" applyFont="1" applyFill="1" applyBorder="1" applyAlignment="1" applyProtection="1">
      <alignment horizontal="center" vertical="center" wrapText="1"/>
    </xf>
    <xf numFmtId="0" fontId="10" fillId="9" borderId="2" xfId="0" applyFont="1" applyFill="1" applyBorder="1" applyAlignment="1" applyProtection="1">
      <alignment horizontal="center" vertical="center" wrapText="1"/>
    </xf>
    <xf numFmtId="0" fontId="10" fillId="9" borderId="4" xfId="0" applyFont="1" applyFill="1" applyBorder="1" applyAlignment="1" applyProtection="1">
      <alignment horizontal="center" vertical="center" wrapText="1"/>
    </xf>
    <xf numFmtId="0" fontId="2" fillId="9" borderId="25" xfId="0" applyFont="1" applyFill="1" applyBorder="1" applyAlignment="1" applyProtection="1">
      <alignment horizontal="left" vertical="center" wrapText="1"/>
    </xf>
    <xf numFmtId="0" fontId="2" fillId="9" borderId="22" xfId="0" applyFont="1" applyFill="1" applyBorder="1" applyAlignment="1" applyProtection="1">
      <alignment horizontal="left" vertical="center" wrapText="1"/>
    </xf>
    <xf numFmtId="0" fontId="6" fillId="9" borderId="2" xfId="0" applyFont="1" applyFill="1" applyBorder="1" applyAlignment="1" applyProtection="1">
      <alignment horizontal="center" vertical="center" wrapText="1"/>
    </xf>
    <xf numFmtId="0" fontId="6" fillId="9" borderId="3" xfId="0" applyFont="1" applyFill="1" applyBorder="1" applyAlignment="1" applyProtection="1">
      <alignment horizontal="center" vertical="center" wrapText="1"/>
    </xf>
    <xf numFmtId="0" fontId="6" fillId="9" borderId="4" xfId="0" applyFont="1" applyFill="1" applyBorder="1" applyAlignment="1" applyProtection="1">
      <alignment horizontal="center" vertical="center" wrapText="1"/>
    </xf>
    <xf numFmtId="0" fontId="2" fillId="9" borderId="2" xfId="0" applyFont="1" applyFill="1" applyBorder="1" applyAlignment="1" applyProtection="1">
      <alignment horizontal="left" vertical="center" wrapText="1"/>
    </xf>
    <xf numFmtId="0" fontId="2" fillId="9" borderId="4" xfId="0" applyFont="1" applyFill="1" applyBorder="1" applyAlignment="1" applyProtection="1">
      <alignment horizontal="left" vertical="center" wrapText="1"/>
    </xf>
  </cellXfs>
  <cellStyles count="2">
    <cellStyle name="Hyperlink" xfId="1" builtinId="8"/>
    <cellStyle name="Normal" xfId="0" builtinId="0"/>
  </cellStyles>
  <dxfs count="511">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libri"/>
        <scheme val="minor"/>
      </font>
      <numFmt numFmtId="165" formatCode="\(###\)\ ###\-####"/>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Calibri"/>
        <scheme val="minor"/>
      </font>
      <fill>
        <patternFill patternType="solid">
          <fgColor indexed="64"/>
          <bgColor theme="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right style="medium">
          <color indexed="64"/>
        </right>
      </border>
      <protection locked="0" hidden="0"/>
    </dxf>
    <dxf>
      <font>
        <b/>
        <i val="0"/>
        <strike val="0"/>
        <condense val="0"/>
        <extend val="0"/>
        <outline val="0"/>
        <shadow val="0"/>
        <u val="none"/>
        <vertAlign val="baseline"/>
        <sz val="14"/>
        <color theme="1"/>
        <name val="Calibri"/>
        <scheme val="minor"/>
      </font>
      <alignment horizontal="center" vertical="center" textRotation="0" wrapText="1" indent="0" justifyLastLine="0" shrinkToFit="0" readingOrder="0"/>
      <border diagonalUp="0" diagonalDown="0">
        <left style="medium">
          <color indexed="64"/>
        </left>
        <right style="medium">
          <color indexed="64"/>
        </right>
        <top/>
        <bottom/>
      </border>
      <protection locked="1" hidden="0"/>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
      <fill>
        <patternFill>
          <bgColor rgb="FFFF66FF"/>
        </patternFill>
      </fill>
    </dxf>
    <dxf>
      <fill>
        <patternFill patternType="solid">
          <fgColor theme="4" tint="0.79992065187536243"/>
          <bgColor theme="4" tint="0.79982909634693444"/>
        </patternFill>
      </fill>
    </dxf>
    <dxf>
      <fill>
        <patternFill>
          <bgColor rgb="FFFFC000"/>
        </patternFill>
      </fill>
    </dxf>
    <dxf>
      <fill>
        <patternFill>
          <bgColor theme="6"/>
        </patternFill>
      </fill>
    </dxf>
    <dxf>
      <fill>
        <patternFill>
          <bgColor theme="5" tint="0.39994506668294322"/>
        </patternFill>
      </fill>
    </dxf>
    <dxf>
      <fill>
        <patternFill>
          <bgColor theme="0" tint="-0.34998626667073579"/>
        </patternFill>
      </fill>
    </dxf>
    <dxf>
      <fill>
        <patternFill>
          <bgColor theme="8"/>
        </patternFill>
      </fill>
    </dxf>
    <dxf>
      <fill>
        <patternFill>
          <bgColor rgb="FFFFFF99"/>
        </patternFill>
      </fill>
    </dxf>
    <dxf>
      <fill>
        <patternFill>
          <bgColor theme="9" tint="-0.24994659260841701"/>
        </patternFill>
      </fill>
    </dxf>
  </dxfs>
  <tableStyles count="0" defaultTableStyle="TableStyleMedium2" defaultPivotStyle="PivotStyleLight16"/>
  <colors>
    <mruColors>
      <color rgb="FFFF66FF"/>
      <color rgb="FFFF33CC"/>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ustomXml" Target="../customXml/item3.xml"/><Relationship Id="rId3" Type="http://schemas.openxmlformats.org/officeDocument/2006/relationships/externalLink" Target="externalLinks/externalLink1.xml"/><Relationship Id="rId21"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k.stejskal\AppData\Local\Microsoft\Windows\Temporary%20Internet%20Files\Content.Outlook\991MY9FV\Copy%20of%20State%20Deadlines%202019-2019_v0%2001_Draft%20U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or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20(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_NEVAD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20(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thomas\Downloads\Copy%20of%20State%20Deadlines%202018-2019_DRAFT-org.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thomas\Downloads\State%20Deadlines%202018-2019%20-%20TX%20Updat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thomas\Downloads\Copy%20of%20State%20Deadlines%202018-2019_DRAFT%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atrick.stejskal\AppData\Local\Microsoft\Windows\Temporary%20Internet%20Files\Content.Outlook\991MY9FV\Copy%20of%20State%20Deadlines%202018-2019_v0%2001_Draft%20U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_CO%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thomas\Downloads\Copy%20of%20State%20Deadlines%202018-2019_DRAFT%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_Idah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thomas\Downloads\State%20Deadlines%202018-2019_%20as%20of%202-01-17%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thomas\Downloads\State%20Deadlines%202018-2019_DRAFT-org%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thomas\Downloads\State%20Deadlines%202018-2019%20Misso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9"/>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 val="Sheet1"/>
    </sheetNames>
    <sheetDataSet>
      <sheetData sheetId="0">
        <row r="12">
          <cell r="A12" t="str">
            <v>AL, AS*, AZ, CO, FM*, GA, GU*, HI*, MH*, MP*, MT*, NE, NH, NM*,  PR, PW*, RI*, SD*,  UT, VA*, VI*, WI and WY*</v>
          </cell>
        </row>
        <row r="46">
          <cell r="B46" t="str">
            <v>October 1, 2016. $</v>
          </cell>
          <cell r="E46" t="str">
            <v>As soon as possible after October 1, 2016. Awards made until funds are depleted.</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47">
          <cell r="B47" t="str">
            <v>As soon as possible after the opening of the annual FAFSA application cycle. $   As soon as possible after October 1, 2017 for priority consideration based on funding availability.</v>
          </cell>
          <cell r="E47" t="str">
            <v>As soon as possible after the opening of the annual FAFSA application cycle. Awards made until funds are depleted.   As soon as possible after October 1, 2017 for priority consideration based on funding availability.</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48">
          <cell r="B48" t="str">
            <v>Check with your financial aid administrator.</v>
          </cell>
          <cell r="E48" t="str">
            <v>Check with your financial aid administrator.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52">
          <cell r="B52" t="str">
            <v xml:space="preserve">Silver State Opportunity Grant - as soon after October 1, 2017, as possible. Awards contingent upon funding and made until funds depleted. All other aid - check with your financial aid administrator. *              </v>
          </cell>
          <cell r="E52" t="str">
            <v xml:space="preserve">Silver State Opportunity Grant - as soon after October 1, 2017, as possible. Awards contingent upon funding and made until funds depleted.  All other aid - check with your financial aid administrator. Additional forms may be required.    </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53">
          <cell r="B53" t="str">
            <v>June 30, 2019 (date received)*</v>
          </cell>
          <cell r="E53" t="str">
            <v>June 30, 2019 by midnight, Central Time. Additional forms may be required.</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 val="Sheet1"/>
    </sheetNames>
    <sheetDataSet>
      <sheetData sheetId="0">
        <row r="12">
          <cell r="A12" t="str">
            <v>AL, AS*, AZ, CO, FM*, GA, GU*, HI*, MH*, MP*, MT*, NE, NH, NM*,  PR, PW*, RI*, SD*,  UT, VA*, VI*, WI and WY*</v>
          </cell>
        </row>
        <row r="63">
          <cell r="B63" t="str">
            <v xml:space="preserve">State Grant – Prior-year recipients receive award if eligible and apply by January 16, 2018.  All other awards made to neediest applicants until funds are depleted.  
Tennessee Promise – January 16, 2018
State Lottery – fall term, September 1, 2018 (date received); spring &amp; summer terms, February 1, 2019 (date received).
</v>
          </cell>
          <cell r="E63" t="str">
            <v>State Grant – Prior-year recipients receive award if eligible and apply by January 16, 2018.  All other awards made to neediest applicants until funds are depleted.  
Tennessee Promise – January 16, 2018
State Lottery – fall term, September 1, 2018 by midnight, Central Time. spring &amp; summer terms, February 1, 2019 by midnight, Central Time.</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TX*, UT, VA*, VI*, WI and WY*</v>
          </cell>
        </row>
        <row r="64">
          <cell r="B64" t="str">
            <v>Texas - As soon as possible after October 1, 2017. 
Texas public colleges – March 15, 2018. # *
Texas private colleges – Check with your financial aid administrator. *</v>
          </cell>
          <cell r="E64" t="str">
            <v>Texas - As soon as possible after October 1, 2017. 
Texas public colleges – March 15, 2018. For priority consideration, submit application by date specified. Additional forms may be required.
Texas private colleges – Check with your financial aid administrator. Additional forms may be required.</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 val="Sheet1"/>
    </sheetNames>
    <sheetDataSet>
      <sheetData sheetId="0">
        <row r="12">
          <cell r="A12" t="str">
            <v>AL, AS*, AZ, CO, FM*, GA, GU*, HI*, MH*, MP*, MT*, NE, NH, NM*,  PR, PW*, RI*, SD*,  UT, VA*, VI*, WI and WY*</v>
          </cell>
        </row>
        <row r="68">
          <cell r="B68" t="str">
            <v>As soon as possible after October 1, 2016. $ *</v>
          </cell>
          <cell r="E68" t="str">
            <v>As soon as possible after October 1, 2016. Awards made until funds are depleted. Additional forms may be required.</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9"/>
    </sheetNames>
    <sheetDataSet>
      <sheetData sheetId="0">
        <row r="12">
          <cell r="A12" t="str">
            <v>AL, AS*, AZ, CO, FM*, GA, GU*, HI*, MH*, MP*, MT*, NE, NH, NM*,  PR, PW*, RI*, SD*,  UT, VA*, VI*, WI and WY*</v>
          </cell>
        </row>
        <row r="17">
          <cell r="B17" t="str">
            <v>Check with your financial aid administrator. *</v>
          </cell>
          <cell r="E17" t="str">
            <v>Check with your financial aid administrator. Additional forms may be required.</v>
          </cell>
        </row>
        <row r="25">
          <cell r="B25" t="str">
            <v>Check with your financial aid administrator *</v>
          </cell>
          <cell r="E25" t="str">
            <v>Check with your financial aid administrator. Additional forms may be required.</v>
          </cell>
        </row>
        <row r="26">
          <cell r="B26" t="str">
            <v>Check with your financial aid administrator.</v>
          </cell>
          <cell r="E26" t="str">
            <v>Check with your financial aid administrator.</v>
          </cell>
        </row>
        <row r="27">
          <cell r="B27" t="str">
            <v>Check with your financial aid administrator *</v>
          </cell>
          <cell r="E27" t="str">
            <v>Check with your financial aid administrator. Additional forms may be required.</v>
          </cell>
        </row>
        <row r="28">
          <cell r="B28" t="str">
            <v>Check with your financial aid administrator *</v>
          </cell>
          <cell r="E28" t="str">
            <v>Check with your financial aid administrator. Additional forms may be required.</v>
          </cell>
        </row>
        <row r="39">
          <cell r="B39" t="str">
            <v>Check with your financial aid administrator. *</v>
          </cell>
          <cell r="E39" t="str">
            <v>Check with your financial aid administrator. Additional forms may be required.</v>
          </cell>
        </row>
        <row r="43">
          <cell r="B43" t="str">
            <v>Priority deadline of April 30, 2018. Check with your financial aid administrator *</v>
          </cell>
          <cell r="E43" t="str">
            <v>Priority deadline of April 30, 2018. Check with your financial aid administrator. Additional forms may be required.</v>
          </cell>
        </row>
        <row r="49">
          <cell r="B49" t="str">
            <v>Check with your financial aid administrator. *</v>
          </cell>
          <cell r="E49" t="str">
            <v>Check with your financial aid administrator. Additional forms may be required.</v>
          </cell>
        </row>
        <row r="54">
          <cell r="B54" t="str">
            <v>October 1, 2018 (Date Received)</v>
          </cell>
          <cell r="E54" t="str">
            <v>October 1, 2018 (Date Received)</v>
          </cell>
        </row>
        <row r="59">
          <cell r="B59" t="str">
            <v>Check with your financial aid administrator. *</v>
          </cell>
          <cell r="E59" t="str">
            <v>Check with your financial aid administrator. Additional forms may be required.</v>
          </cell>
        </row>
        <row r="67">
          <cell r="B67" t="str">
            <v>Check with your financial aid administrator. *</v>
          </cell>
          <cell r="E67" t="str">
            <v>Check with your financial aid administrator. Additional forms may be required.</v>
          </cell>
        </row>
        <row r="70">
          <cell r="B70" t="str">
            <v>Check with your financial aid administrator.</v>
          </cell>
          <cell r="E70" t="str">
            <v>Check with your financial aid administrator.</v>
          </cell>
        </row>
        <row r="72">
          <cell r="B72" t="str">
            <v>Check with your financial aid administrator. *</v>
          </cell>
          <cell r="E72" t="str">
            <v>Check with your financial aid administrator. Additional forms may be required.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20">
          <cell r="B20" t="str">
            <v>Check with your financial aid administrator.</v>
          </cell>
          <cell r="E20" t="str">
            <v>Check with your financial aid administrator.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21">
          <cell r="B21" t="str">
            <v>February 15, 2018 (date received) # *</v>
          </cell>
          <cell r="E21" t="str">
            <v>February 15, 2018, by midnight, Central Time. For priority consideration, submit application by date specified. Additional forms may be required. Contact your financial aid administrator or your state agency.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 val="Sheet1"/>
    </sheetNames>
    <sheetDataSet>
      <sheetData sheetId="0">
        <row r="12">
          <cell r="A12" t="str">
            <v>AL, AS*, AZ, CO, FM*, GA, GU*, HI*, MH*, MP*, MT*, NE, NH, NM*,  PR, PW*, RI*, SD*,  UT, VA*, VI*, WI and WY*</v>
          </cell>
        </row>
        <row r="29">
          <cell r="B29" t="str">
            <v>July 1, 2018 (date received) Earlier priority deadlines may exist for certain programs. *</v>
          </cell>
          <cell r="E29" t="str">
            <v>July 1, 2018 by midnight, Central Time. Earlier priority deadlines may exist for certain programs. Additional forms may be required.</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30">
          <cell r="B30" t="str">
            <v>Opportunity Grant - March 1, 2018 (date received) # *</v>
          </cell>
          <cell r="E30" t="str">
            <v>Opportunity Grant – March 1, 2018 by midnight, Central Time. For priority consideration, submit application by date specified. Additional forms may be required. Contact your financial aid administrator or your state agency.</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34">
          <cell r="B34" t="str">
            <v>As soon as possible after October 1, 2017. $</v>
          </cell>
          <cell r="E34" t="str">
            <v xml:space="preserve">As soon as possible after October 1, 2017. Awards made until funds are depleted.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 val="Sheet1"/>
    </sheetNames>
    <sheetDataSet>
      <sheetData sheetId="0">
        <row r="12">
          <cell r="A12" t="str">
            <v>AL, AS*, AZ, CO, FM*, GA, GU*, HI*, MH*, MP*, MT*, NE, NH, NM*,  PR, PW*, RI*, SD*,  UT, VA*, VI*, WI and WY*</v>
          </cell>
        </row>
        <row r="36">
          <cell r="B36" t="str">
            <v>May 1, 2018 (date received) #</v>
          </cell>
          <cell r="E36" t="str">
            <v>May 1, 2018 by midnight, Central Time. For priority consideration, submit application by date specified.</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sheetNames>
    <sheetDataSet>
      <sheetData sheetId="0">
        <row r="12">
          <cell r="A12" t="str">
            <v>AL, AS*, AZ, CO, FM*, GA, GU*, HI*, MH*, MP*, MT*, NE, NH, NM*,  PR, PW*, RI*, SD*,  UT, VA*, VI*, WI and WY*</v>
          </cell>
        </row>
        <row r="42">
          <cell r="B42" t="str">
            <v>February 1, 2018 priority for guaranteed award; applications received through April 1, 2018 awarded based on funding availability. (date received)</v>
          </cell>
          <cell r="E42" t="str">
            <v xml:space="preserve">February 1, 2018 priority for guaranteed award; applications received through April 1, 2018 by midnight, Central Time. Awarded based on funding availability. </v>
          </cell>
        </row>
      </sheetData>
    </sheetDataSet>
  </externalBook>
</externalLink>
</file>

<file path=xl/tables/table1.xml><?xml version="1.0" encoding="utf-8"?>
<table xmlns="http://schemas.openxmlformats.org/spreadsheetml/2006/main" id="1" name="Table1" displayName="Table1" ref="A13:M72" totalsRowShown="0" headerRowDxfId="210" dataDxfId="209">
  <tableColumns count="13">
    <tableColumn id="1" name="State Abbreviation" dataDxfId="208"/>
    <tableColumn id="2" name="Paper Deadline" dataDxfId="207"/>
    <tableColumn id="3" name="Column1" dataDxfId="206"/>
    <tableColumn id="4" name="State" dataDxfId="205"/>
    <tableColumn id="5" name="FOTW Deadline" dataDxfId="204"/>
    <tableColumn id="6" name="NASSGAP Member (Yes/No)" dataDxfId="203"/>
    <tableColumn id="7" name="Comments" dataDxfId="202"/>
    <tableColumn id="8" name="Name" dataDxfId="201"/>
    <tableColumn id="9" name="Email" dataDxfId="200" dataCellStyle="Hyperlink"/>
    <tableColumn id="10" name="Tel.#" dataDxfId="199"/>
    <tableColumn id="11" name="Centralized" dataDxfId="198"/>
    <tableColumn id="12" name="Decentralized" dataDxfId="197"/>
    <tableColumn id="13" name="Centralized/ Decentralized Comments" dataDxfId="19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87"/>
  <sheetViews>
    <sheetView tabSelected="1" zoomScale="85" zoomScaleNormal="85" workbookViewId="0">
      <pane xSplit="1" topLeftCell="B1" activePane="topRight" state="frozen"/>
      <selection activeCell="A58" sqref="A58"/>
      <selection pane="topRight" activeCell="J68" sqref="J68"/>
    </sheetView>
  </sheetViews>
  <sheetFormatPr defaultColWidth="21.7109375" defaultRowHeight="15.75" x14ac:dyDescent="0.25"/>
  <cols>
    <col min="1" max="1" width="9" style="1" customWidth="1"/>
    <col min="2" max="2" width="57.5703125" style="1" customWidth="1"/>
    <col min="3" max="3" width="6.140625" style="1" customWidth="1"/>
    <col min="4" max="4" width="19.7109375" style="1" customWidth="1"/>
    <col min="5" max="5" width="67.85546875" style="1" customWidth="1"/>
    <col min="6" max="6" width="12" style="1" customWidth="1"/>
    <col min="7" max="7" width="32.42578125" style="1" customWidth="1"/>
    <col min="8" max="8" width="32.85546875" style="1" customWidth="1"/>
    <col min="9" max="9" width="44.42578125" style="1" customWidth="1"/>
    <col min="10" max="10" width="27.7109375" style="2" customWidth="1"/>
    <col min="11" max="11" width="14.28515625" style="31" customWidth="1"/>
    <col min="12" max="12" width="17.7109375" style="31" customWidth="1"/>
    <col min="13" max="26" width="21.7109375" style="1" customWidth="1"/>
    <col min="27" max="44" width="10.5703125" style="1" hidden="1" customWidth="1"/>
    <col min="45" max="49" width="13.7109375" style="1" hidden="1" customWidth="1"/>
    <col min="50" max="50" width="39.7109375" style="1" hidden="1" customWidth="1"/>
    <col min="51" max="51" width="0" style="1" hidden="1" customWidth="1"/>
    <col min="52" max="52" width="27.85546875" style="1" hidden="1" customWidth="1"/>
    <col min="53" max="53" width="0" style="1" hidden="1" customWidth="1"/>
    <col min="54" max="16384" width="21.7109375" style="1"/>
  </cols>
  <sheetData>
    <row r="1" spans="1:53" ht="32.25" thickBot="1" x14ac:dyDescent="0.3">
      <c r="A1" s="204" t="s">
        <v>237</v>
      </c>
      <c r="B1" s="205"/>
      <c r="C1" s="205"/>
      <c r="D1" s="205"/>
      <c r="E1" s="206"/>
    </row>
    <row r="2" spans="1:53" ht="30.75" customHeight="1" thickBot="1" x14ac:dyDescent="0.3">
      <c r="A2" s="207" t="s">
        <v>151</v>
      </c>
      <c r="B2" s="208"/>
      <c r="C2" s="23"/>
      <c r="D2" s="207" t="s">
        <v>175</v>
      </c>
      <c r="E2" s="208"/>
      <c r="F2" s="3"/>
    </row>
    <row r="3" spans="1:53" ht="45.75" customHeight="1" thickBot="1" x14ac:dyDescent="0.3">
      <c r="A3" s="209" t="s">
        <v>148</v>
      </c>
      <c r="B3" s="210"/>
      <c r="C3" s="24"/>
      <c r="D3" s="214" t="s">
        <v>149</v>
      </c>
      <c r="E3" s="215"/>
      <c r="F3" s="4"/>
    </row>
    <row r="4" spans="1:53" ht="36.75" customHeight="1" thickBot="1" x14ac:dyDescent="0.3">
      <c r="A4" s="211" t="s">
        <v>140</v>
      </c>
      <c r="B4" s="212"/>
      <c r="C4" s="212"/>
      <c r="D4" s="212"/>
      <c r="E4" s="213"/>
      <c r="F4" s="4"/>
    </row>
    <row r="5" spans="1:53" ht="19.5" thickBot="1" x14ac:dyDescent="0.3">
      <c r="A5" s="198" t="s">
        <v>2</v>
      </c>
      <c r="B5" s="199"/>
      <c r="C5" s="25"/>
      <c r="D5" s="198" t="s">
        <v>6</v>
      </c>
      <c r="E5" s="199"/>
      <c r="F5" s="4"/>
    </row>
    <row r="6" spans="1:53" x14ac:dyDescent="0.25">
      <c r="A6" s="200" t="s">
        <v>3</v>
      </c>
      <c r="B6" s="200"/>
      <c r="C6" s="26"/>
      <c r="D6" s="200" t="s">
        <v>7</v>
      </c>
      <c r="E6" s="200"/>
    </row>
    <row r="7" spans="1:53" ht="16.5" customHeight="1" x14ac:dyDescent="0.25">
      <c r="A7" s="201" t="s">
        <v>4</v>
      </c>
      <c r="B7" s="201"/>
      <c r="C7" s="26"/>
      <c r="D7" s="201" t="s">
        <v>8</v>
      </c>
      <c r="E7" s="201"/>
    </row>
    <row r="8" spans="1:53" ht="39.75" customHeight="1" x14ac:dyDescent="0.25">
      <c r="A8" s="201" t="s">
        <v>5</v>
      </c>
      <c r="B8" s="201"/>
      <c r="C8" s="26"/>
      <c r="D8" s="201" t="s">
        <v>9</v>
      </c>
      <c r="E8" s="201"/>
    </row>
    <row r="9" spans="1:53" ht="23.25" customHeight="1" x14ac:dyDescent="0.25">
      <c r="A9" s="201" t="s">
        <v>71</v>
      </c>
      <c r="B9" s="201"/>
      <c r="C9" s="27"/>
      <c r="D9" s="201" t="s">
        <v>72</v>
      </c>
      <c r="E9" s="201"/>
    </row>
    <row r="10" spans="1:53" ht="16.5" customHeight="1" thickBot="1" x14ac:dyDescent="0.3">
      <c r="A10" s="203" t="s">
        <v>139</v>
      </c>
      <c r="B10" s="203"/>
      <c r="C10" s="27"/>
      <c r="D10" s="202" t="s">
        <v>139</v>
      </c>
      <c r="E10" s="202"/>
    </row>
    <row r="11" spans="1:53" s="14" customFormat="1" ht="37.5" customHeight="1" x14ac:dyDescent="0.25">
      <c r="A11" s="154" t="s">
        <v>153</v>
      </c>
      <c r="B11" s="155"/>
      <c r="C11" s="27"/>
      <c r="D11" s="144"/>
      <c r="E11" s="145"/>
      <c r="L11" s="33"/>
      <c r="AS11" s="1"/>
      <c r="AT11" s="1"/>
    </row>
    <row r="12" spans="1:53" s="14" customFormat="1" ht="43.5" customHeight="1" thickBot="1" x14ac:dyDescent="0.3">
      <c r="A12" s="143" t="s">
        <v>234</v>
      </c>
      <c r="B12" s="143"/>
      <c r="C12" s="27"/>
      <c r="D12" s="146"/>
      <c r="E12" s="147"/>
      <c r="K12" s="32"/>
      <c r="L12" s="33"/>
    </row>
    <row r="13" spans="1:53" s="22" customFormat="1" ht="75.75" customHeight="1" thickBot="1" x14ac:dyDescent="0.35">
      <c r="A13" s="28" t="s">
        <v>144</v>
      </c>
      <c r="B13" s="28" t="s">
        <v>142</v>
      </c>
      <c r="C13" s="121" t="s">
        <v>141</v>
      </c>
      <c r="D13" s="28" t="s">
        <v>70</v>
      </c>
      <c r="E13" s="28" t="s">
        <v>143</v>
      </c>
      <c r="F13" s="29" t="s">
        <v>145</v>
      </c>
      <c r="G13" s="21" t="s">
        <v>76</v>
      </c>
      <c r="H13" s="21" t="s">
        <v>77</v>
      </c>
      <c r="I13" s="21" t="s">
        <v>78</v>
      </c>
      <c r="J13" s="30" t="s">
        <v>79</v>
      </c>
      <c r="K13" s="20" t="s">
        <v>74</v>
      </c>
      <c r="L13" s="20" t="s">
        <v>75</v>
      </c>
      <c r="M13" s="21" t="s">
        <v>146</v>
      </c>
      <c r="AA13" s="159" t="s">
        <v>158</v>
      </c>
      <c r="AB13" s="160"/>
      <c r="AC13" s="161"/>
      <c r="AD13" s="162" t="s">
        <v>159</v>
      </c>
      <c r="AE13" s="163"/>
      <c r="AF13" s="164"/>
      <c r="AG13" s="165" t="s">
        <v>160</v>
      </c>
      <c r="AH13" s="166"/>
      <c r="AI13" s="167"/>
      <c r="AJ13" s="168" t="s">
        <v>161</v>
      </c>
      <c r="AK13" s="169"/>
      <c r="AL13" s="170"/>
      <c r="AM13" s="148" t="s">
        <v>162</v>
      </c>
      <c r="AN13" s="149"/>
      <c r="AO13" s="150"/>
      <c r="AP13" s="151" t="s">
        <v>163</v>
      </c>
      <c r="AQ13" s="152"/>
      <c r="AR13" s="153"/>
      <c r="AS13" s="140" t="s">
        <v>155</v>
      </c>
      <c r="AT13" s="141"/>
      <c r="AU13" s="141"/>
      <c r="AV13" s="141"/>
      <c r="AW13" s="142"/>
      <c r="AX13" s="34" t="s">
        <v>154</v>
      </c>
      <c r="AY13" s="134" t="s">
        <v>164</v>
      </c>
      <c r="AZ13" s="135"/>
      <c r="BA13" s="136"/>
    </row>
    <row r="14" spans="1:53" s="57" customFormat="1" ht="78.75" x14ac:dyDescent="0.25">
      <c r="A14" s="51" t="s">
        <v>12</v>
      </c>
      <c r="B14" s="52" t="s">
        <v>217</v>
      </c>
      <c r="C14" s="122"/>
      <c r="D14" s="52" t="s">
        <v>81</v>
      </c>
      <c r="E14" s="52" t="s">
        <v>218</v>
      </c>
      <c r="F14" s="52" t="s">
        <v>0</v>
      </c>
      <c r="G14" s="53"/>
      <c r="H14" s="53"/>
      <c r="I14" s="54"/>
      <c r="J14" s="116"/>
      <c r="K14" s="55"/>
      <c r="L14" s="55"/>
      <c r="M14" s="56"/>
      <c r="AA14" s="58" t="b">
        <f>IFERROR(FIND("(date received)",'19-20'!B14,1),FALSE)</f>
        <v>0</v>
      </c>
      <c r="AB14" s="59" t="b">
        <f>IFERROR(FIND("by midnight, Central Time",'19-20'!E14,1),FALSE)</f>
        <v>0</v>
      </c>
      <c r="AC14" s="60" t="b">
        <f t="shared" ref="AC14:AC46" si="0">IF(AND(AA14&lt;&gt;FALSE,AB14=FALSE),TRUE,IF(AND(AA14=FALSE,AB14&lt;&gt;FALSE),TRUE,FALSE))</f>
        <v>0</v>
      </c>
      <c r="AD14" s="58">
        <f>IFERROR(FIND("#",'19-20'!B14,1),FALSE)</f>
        <v>48</v>
      </c>
      <c r="AE14" s="59">
        <f>IFERROR(FIND("For priority consideration, submit application by date specified",'19-20'!E14,1),FALSE)</f>
        <v>49</v>
      </c>
      <c r="AF14" s="60" t="b">
        <f t="shared" ref="AF14:AF46" si="1">IF(AND(AD14&lt;&gt;FALSE,AE14=FALSE),TRUE,IF(AND(AD14=FALSE,AE14&lt;&gt;FALSE),TRUE,FALSE))</f>
        <v>0</v>
      </c>
      <c r="AG14" s="58" t="b">
        <f>IFERROR(FIND("+",'19-20'!B14,1),FALSE)</f>
        <v>0</v>
      </c>
      <c r="AH14" s="59" t="b">
        <f>IFERROR(FIND("Applicants encouraged to keep a record of their submission by printing out their online FAFSA confirmation page or obtaining proof of mailing the FAFSA",'19-20'!E14,1),FALSE)</f>
        <v>0</v>
      </c>
      <c r="AI14" s="60" t="b">
        <f t="shared" ref="AI14:AI46" si="2">IF(AND(AG14&lt;&gt;FALSE,AH14=FALSE),TRUE,IF(AND(AG14=FALSE,AH14&lt;&gt;FALSE),TRUE,FALSE))</f>
        <v>0</v>
      </c>
      <c r="AJ14" s="58" t="b">
        <f>IFERROR(FIND("*",'19-20'!B14,1),FALSE)</f>
        <v>0</v>
      </c>
      <c r="AK14" s="59" t="b">
        <f>IFERROR(FIND("Additional forms may be required",'19-20'!E14,1),FALSE)</f>
        <v>0</v>
      </c>
      <c r="AL14" s="60" t="b">
        <f t="shared" ref="AL14:AL46" si="3">IF(AND(AJ14&lt;&gt;FALSE,AK14=FALSE),TRUE,IF(AND(AJ14=FALSE,AK14&lt;&gt;FALSE),TRUE,FALSE))</f>
        <v>0</v>
      </c>
      <c r="AM14" s="58">
        <f>(IFERROR(FIND("$",'19-20'!B14,1),FALSE))</f>
        <v>50</v>
      </c>
      <c r="AN14" s="59">
        <f>(IFERROR(FIND("Awards made until funds are depleted",'19-20'!E14,1),FALSE))</f>
        <v>115</v>
      </c>
      <c r="AO14" s="60" t="b">
        <f t="shared" ref="AO14:AO46" si="4">IF(AND(AM14&lt;&gt;FALSE,AN14=FALSE),TRUE,IF(AND(AM14=FALSE,AN14&lt;&gt;FALSE),TRUE,FALSE))</f>
        <v>0</v>
      </c>
      <c r="AP14" s="61" t="b">
        <f>(IFERROR(FIND("Check with your financial aid administrator",'19-20'!B14,1),FALSE))</f>
        <v>0</v>
      </c>
      <c r="AQ14" s="62" t="b">
        <f>(IFERROR(FIND("Check with your financial aid administrator",'19-20'!E14,1),FALSE))</f>
        <v>0</v>
      </c>
      <c r="AR14" s="63" t="b">
        <f>IF(AND(AP14&lt;&gt;FALSE,AQ14=FALSE),TRUE,IF(AND(AP14=FALSE,AQ14&lt;&gt;FALSE),TRUE,FALSE))</f>
        <v>0</v>
      </c>
      <c r="AS14" s="61" t="b">
        <f>(IFERROR(FIND("For priority consideration, submit application by date specified",'19-20'!B14,1),FALSE))</f>
        <v>0</v>
      </c>
      <c r="AT14" s="62" t="b">
        <f>(IFERROR(FIND("pplicants encouraged to obtain proof of mailing",'19-20'!B14,1),FALSE))</f>
        <v>0</v>
      </c>
      <c r="AU14" s="62" t="b">
        <f>(IFERROR(FIND("Additional forms may be required",'19-20'!B14,1),FALSE))</f>
        <v>0</v>
      </c>
      <c r="AV14" s="62" t="b">
        <f>(IFERROR(FIND("Awards made until funds are depleted",'19-20'!B14,1),FALSE))</f>
        <v>0</v>
      </c>
      <c r="AW14" s="63" t="b">
        <f>OR(AS14&lt;&gt;FALSE,AT14&lt;&gt;FALSE,AU14&lt;&gt;FALSE,AV14&lt;&gt;FALSE)</f>
        <v>0</v>
      </c>
      <c r="AX14" s="61" t="b">
        <f>(IFERROR(FIND("Check with your financial aid administrator",'19-20'!B14,1),FALSE))</f>
        <v>0</v>
      </c>
      <c r="AY14" s="61" t="b">
        <f>AX14&lt;&gt;FALSE</f>
        <v>0</v>
      </c>
      <c r="AZ14" s="65" t="b">
        <f>(IFERROR(FIND(A14,'19-20'!$A$12,1),FALSE))</f>
        <v>0</v>
      </c>
      <c r="BA14" s="66" t="b">
        <f>OR(AND(AY14=TRUE,AZ14=FALSE),AND(AY14=FALSE,AZ14&lt;&gt;FALSE))</f>
        <v>0</v>
      </c>
    </row>
    <row r="15" spans="1:53" s="57" customFormat="1" x14ac:dyDescent="0.25">
      <c r="A15" s="67" t="s">
        <v>11</v>
      </c>
      <c r="B15" s="68" t="s">
        <v>10</v>
      </c>
      <c r="C15" s="35"/>
      <c r="D15" s="68" t="s">
        <v>80</v>
      </c>
      <c r="E15" s="68" t="s">
        <v>10</v>
      </c>
      <c r="F15" s="68" t="s">
        <v>0</v>
      </c>
      <c r="G15" s="69"/>
      <c r="H15" s="69"/>
      <c r="I15" s="76"/>
      <c r="J15" s="117"/>
      <c r="K15" s="70"/>
      <c r="L15" s="70"/>
      <c r="M15" s="71"/>
      <c r="AA15" s="72" t="b">
        <f>IFERROR(FIND("(date received)",'19-20'!B15,1),FALSE)</f>
        <v>0</v>
      </c>
      <c r="AB15" s="73" t="b">
        <f>IFERROR(FIND("by midnight, Central Time",'19-20'!E15,1),FALSE)</f>
        <v>0</v>
      </c>
      <c r="AC15" s="63" t="b">
        <f t="shared" si="0"/>
        <v>0</v>
      </c>
      <c r="AD15" s="72" t="b">
        <f>IFERROR(FIND("#",'19-20'!B15,1),FALSE)</f>
        <v>0</v>
      </c>
      <c r="AE15" s="73" t="b">
        <f>IFERROR(FIND("For priority consideration, submit application by date specified",'19-20'!E15,1),FALSE)</f>
        <v>0</v>
      </c>
      <c r="AF15" s="63" t="b">
        <f t="shared" si="1"/>
        <v>0</v>
      </c>
      <c r="AG15" s="72" t="b">
        <f>IFERROR(FIND("+",'19-20'!B15,1),FALSE)</f>
        <v>0</v>
      </c>
      <c r="AH15" s="73" t="b">
        <f>IFERROR(FIND("Applicants encouraged to keep a record of their submission by printing out their online FAFSA confirmation page or obtaining proof of mailing the FAFSA",'19-20'!E15,1),FALSE)</f>
        <v>0</v>
      </c>
      <c r="AI15" s="63" t="b">
        <f t="shared" si="2"/>
        <v>0</v>
      </c>
      <c r="AJ15" s="72" t="b">
        <f>IFERROR(FIND("*",'19-20'!B15,1),FALSE)</f>
        <v>0</v>
      </c>
      <c r="AK15" s="73" t="b">
        <f>IFERROR(FIND("Additional forms may be required",'19-20'!E15,1),FALSE)</f>
        <v>0</v>
      </c>
      <c r="AL15" s="63" t="b">
        <f t="shared" si="3"/>
        <v>0</v>
      </c>
      <c r="AM15" s="72" t="b">
        <f>(IFERROR(FIND("$",'19-20'!B15,1),FALSE))</f>
        <v>0</v>
      </c>
      <c r="AN15" s="73" t="b">
        <f>(IFERROR(FIND("Awards made until funds are depleted",'19-20'!E15,1),FALSE))</f>
        <v>0</v>
      </c>
      <c r="AO15" s="63" t="b">
        <f t="shared" si="4"/>
        <v>0</v>
      </c>
      <c r="AP15" s="61">
        <f>(IFERROR(FIND("Check with your financial aid administrator",'19-20'!B15,1),FALSE))</f>
        <v>1</v>
      </c>
      <c r="AQ15" s="62">
        <f>(IFERROR(FIND("Check with your financial aid administrator",'19-20'!E15,1),FALSE))</f>
        <v>1</v>
      </c>
      <c r="AR15" s="74" t="b">
        <f t="shared" ref="AR15:AR72" si="5">IF(AND(AP15&lt;&gt;FALSE,AQ15=FALSE),TRUE,IF(AND(AP15=FALSE,AQ15&lt;&gt;FALSE),TRUE,FALSE))</f>
        <v>0</v>
      </c>
      <c r="AS15" s="61" t="b">
        <f>(IFERROR(FIND("For priority consideration, submit application by date specified",'19-20'!B15,1),FALSE))</f>
        <v>0</v>
      </c>
      <c r="AT15" s="62" t="b">
        <f>(IFERROR(FIND("pplicants encouraged to obtain proof of mailing",'19-20'!B15,1),FALSE))</f>
        <v>0</v>
      </c>
      <c r="AU15" s="62" t="b">
        <f>(IFERROR(FIND("Additional forms may be required",'19-20'!B15,1),FALSE))</f>
        <v>0</v>
      </c>
      <c r="AV15" s="62" t="b">
        <f>(IFERROR(FIND("Awards made until funds are depleted",'19-20'!B15,1),FALSE))</f>
        <v>0</v>
      </c>
      <c r="AW15" s="74" t="b">
        <f t="shared" ref="AW15:AW72" si="6">OR(AS15&lt;&gt;FALSE,AT15&lt;&gt;FALSE,AU15&lt;&gt;FALSE,AV15&lt;&gt;FALSE)</f>
        <v>0</v>
      </c>
      <c r="AX15" s="61">
        <f>(IFERROR(FIND("Check with your financial aid administrator",'19-20'!B15,1),FALSE))</f>
        <v>1</v>
      </c>
      <c r="AY15" s="64" t="b">
        <f t="shared" ref="AY15:AY72" si="7">AX15&lt;&gt;FALSE</f>
        <v>1</v>
      </c>
      <c r="AZ15" s="65">
        <f>(IFERROR(FIND(A15,'19-20'!$A$12,1),FALSE))</f>
        <v>1</v>
      </c>
      <c r="BA15" s="66" t="b">
        <f t="shared" ref="BA15:BA72" si="8">OR(AND(AY15=TRUE,AZ15=FALSE),AND(AY15=FALSE,AZ15&lt;&gt;FALSE))</f>
        <v>0</v>
      </c>
    </row>
    <row r="16" spans="1:53" s="14" customFormat="1" ht="78.75" x14ac:dyDescent="0.25">
      <c r="A16" s="5" t="s">
        <v>15</v>
      </c>
      <c r="B16" s="98" t="s">
        <v>215</v>
      </c>
      <c r="C16" s="106"/>
      <c r="D16" s="6" t="s">
        <v>84</v>
      </c>
      <c r="E16" s="6" t="s">
        <v>216</v>
      </c>
      <c r="F16" s="6" t="s">
        <v>0</v>
      </c>
      <c r="G16" s="39"/>
      <c r="H16" s="39"/>
      <c r="I16" s="114"/>
      <c r="J16" s="118"/>
      <c r="K16" s="40"/>
      <c r="L16" s="40"/>
      <c r="M16" s="41"/>
      <c r="AA16" s="10">
        <f>IFERROR(FIND("(date received)",'19-20'!B16,1),FALSE)</f>
        <v>35</v>
      </c>
      <c r="AB16" s="11">
        <f>IFERROR(FIND("by midnight, Central Time",'19-20'!E16,1),FALSE)</f>
        <v>35</v>
      </c>
      <c r="AC16" s="16" t="b">
        <f t="shared" si="0"/>
        <v>0</v>
      </c>
      <c r="AD16" s="10" t="b">
        <f>IFERROR(FIND("#",'19-20'!B16,1),FALSE)</f>
        <v>0</v>
      </c>
      <c r="AE16" s="11" t="b">
        <f>IFERROR(FIND("For priority consideration, submit application by date specified",'19-20'!E16,1),FALSE)</f>
        <v>0</v>
      </c>
      <c r="AF16" s="16" t="b">
        <f t="shared" si="1"/>
        <v>0</v>
      </c>
      <c r="AG16" s="10" t="b">
        <f>IFERROR(FIND("+",'19-20'!B16,1),FALSE)</f>
        <v>0</v>
      </c>
      <c r="AH16" s="11" t="b">
        <f>IFERROR(FIND("Applicants encouraged to keep a record of their submission by printing out their online FAFSA confirmation page or obtaining proof of mailing the FAFSA",'19-20'!E16,1),FALSE)</f>
        <v>0</v>
      </c>
      <c r="AI16" s="16" t="b">
        <f t="shared" si="2"/>
        <v>0</v>
      </c>
      <c r="AJ16" s="10" t="b">
        <f>IFERROR(FIND("*",'19-20'!B16,1),FALSE)</f>
        <v>0</v>
      </c>
      <c r="AK16" s="11" t="b">
        <f>IFERROR(FIND("Additional forms may be required",'19-20'!E16,1),FALSE)</f>
        <v>0</v>
      </c>
      <c r="AL16" s="16" t="b">
        <f t="shared" si="3"/>
        <v>0</v>
      </c>
      <c r="AM16" s="10" t="b">
        <f>(IFERROR(FIND("$",'19-20'!B16,1),FALSE))</f>
        <v>0</v>
      </c>
      <c r="AN16" s="11" t="b">
        <f>(IFERROR(FIND("Awards made until funds are depleted",'19-20'!E16,1),FALSE))</f>
        <v>0</v>
      </c>
      <c r="AO16" s="16" t="b">
        <f t="shared" si="4"/>
        <v>0</v>
      </c>
      <c r="AP16" s="15">
        <f>(IFERROR(FIND("Check with your financial aid administrator",'19-20'!B16,1),FALSE))</f>
        <v>69</v>
      </c>
      <c r="AQ16" s="9">
        <f>(IFERROR(FIND("Check with your financial aid administrator",'19-20'!E16,1),FALSE))</f>
        <v>80</v>
      </c>
      <c r="AR16" s="17" t="b">
        <f t="shared" si="5"/>
        <v>0</v>
      </c>
      <c r="AS16" s="37" t="b">
        <f>(IFERROR(FIND("For priority consideration, submit application by date specified",'19-20'!B16,1),FALSE))</f>
        <v>0</v>
      </c>
      <c r="AT16" s="17" t="b">
        <f>(IFERROR(FIND("pplicants encouraged to obtain proof of mailing",'19-20'!B16,1),FALSE))</f>
        <v>0</v>
      </c>
      <c r="AU16" s="17" t="b">
        <f>(IFERROR(FIND("Additional forms may be required",'19-20'!B16,1),FALSE))</f>
        <v>0</v>
      </c>
      <c r="AV16" s="17" t="b">
        <f>(IFERROR(FIND("Awards made until funds are depleted",'19-20'!B16,1),FALSE))</f>
        <v>0</v>
      </c>
      <c r="AW16" s="16" t="b">
        <f t="shared" si="6"/>
        <v>0</v>
      </c>
      <c r="AX16" s="17">
        <f>(IFERROR(FIND("Check with your financial aid administrator",'19-20'!B16,1),FALSE))</f>
        <v>69</v>
      </c>
      <c r="AY16" s="45" t="b">
        <f t="shared" si="7"/>
        <v>1</v>
      </c>
      <c r="AZ16" s="46">
        <f>(IFERROR(FIND(A16,'19-20'!$A$12,1),FALSE))</f>
        <v>5</v>
      </c>
      <c r="BA16" s="47" t="b">
        <f t="shared" si="8"/>
        <v>0</v>
      </c>
    </row>
    <row r="17" spans="1:53" s="102" customFormat="1" ht="31.5" x14ac:dyDescent="0.25">
      <c r="A17" s="97" t="s">
        <v>13</v>
      </c>
      <c r="B17" s="98" t="s">
        <v>157</v>
      </c>
      <c r="C17" s="35"/>
      <c r="D17" s="98" t="s">
        <v>82</v>
      </c>
      <c r="E17" s="98" t="s">
        <v>73</v>
      </c>
      <c r="F17" s="98" t="s">
        <v>1</v>
      </c>
      <c r="G17" s="108"/>
      <c r="H17" s="108"/>
      <c r="I17" s="93"/>
      <c r="J17" s="120"/>
      <c r="K17" s="109"/>
      <c r="L17" s="109"/>
      <c r="M17" s="110"/>
      <c r="AA17" s="100" t="b">
        <f>IFERROR(FIND("(date received)",'[1]18-19'!B17,1),FALSE)</f>
        <v>0</v>
      </c>
      <c r="AB17" s="101" t="b">
        <f>IFERROR(FIND("by midnight, Central Time",'[1]18-19'!E17,1),FALSE)</f>
        <v>0</v>
      </c>
      <c r="AC17" s="104" t="b">
        <f t="shared" si="0"/>
        <v>0</v>
      </c>
      <c r="AD17" s="100" t="b">
        <f>IFERROR(FIND("#",'[2]18-19'!B17,1),FALSE)</f>
        <v>0</v>
      </c>
      <c r="AE17" s="101" t="b">
        <f>IFERROR(FIND("For priority consideration, submit application by date specified",'[2]18-19'!E17,1),FALSE)</f>
        <v>0</v>
      </c>
      <c r="AF17" s="104" t="b">
        <f t="shared" si="1"/>
        <v>0</v>
      </c>
      <c r="AG17" s="100" t="b">
        <f>IFERROR(FIND("+",'[2]18-19'!B17,1),FALSE)</f>
        <v>0</v>
      </c>
      <c r="AH17" s="101" t="b">
        <f>IFERROR(FIND("Applicants encouraged to keep a record of their submission by printing out their online FAFSA confirmation page or obtaining proof of mailing the FAFSA",'[2]18-19'!E17,1),FALSE)</f>
        <v>0</v>
      </c>
      <c r="AI17" s="104" t="b">
        <f t="shared" si="2"/>
        <v>0</v>
      </c>
      <c r="AJ17" s="100">
        <f>IFERROR(FIND("*",'[2]18-19'!B17,1),FALSE)</f>
        <v>46</v>
      </c>
      <c r="AK17" s="101">
        <f>IFERROR(FIND("Additional forms may be required",'[2]18-19'!E17,1),FALSE)</f>
        <v>46</v>
      </c>
      <c r="AL17" s="104" t="b">
        <f t="shared" si="3"/>
        <v>0</v>
      </c>
      <c r="AM17" s="100" t="b">
        <f>(IFERROR(FIND("$",'[2]18-19'!B17,1),FALSE))</f>
        <v>0</v>
      </c>
      <c r="AN17" s="101" t="b">
        <f>(IFERROR(FIND("Awards made until funds are depleted",'[2]18-19'!E17,1),FALSE))</f>
        <v>0</v>
      </c>
      <c r="AO17" s="104" t="b">
        <f t="shared" si="4"/>
        <v>0</v>
      </c>
      <c r="AP17" s="103">
        <f>(IFERROR(FIND("Check with your financial aid administrator",'[2]18-19'!B17,1),FALSE))</f>
        <v>1</v>
      </c>
      <c r="AQ17" s="99">
        <f>(IFERROR(FIND("Check with your financial aid administrator",'[2]18-19'!E17,1),FALSE))</f>
        <v>1</v>
      </c>
      <c r="AR17" s="105" t="b">
        <f t="shared" si="5"/>
        <v>0</v>
      </c>
      <c r="AS17" s="107" t="b">
        <f>(IFERROR(FIND("For priority consideration, submit application by date specified",'[2]18-19'!B17,1),FALSE))</f>
        <v>0</v>
      </c>
      <c r="AT17" s="105" t="b">
        <f>(IFERROR(FIND("pplicants encouraged to obtain proof of mailing",'[2]18-19'!B17,1),FALSE))</f>
        <v>0</v>
      </c>
      <c r="AU17" s="105" t="b">
        <f>(IFERROR(FIND("Additional forms may be required",'[2]18-19'!B17,1),FALSE))</f>
        <v>0</v>
      </c>
      <c r="AV17" s="105" t="b">
        <f>(IFERROR(FIND("Awards made until funds are depleted",'[2]18-19'!B17,1),FALSE))</f>
        <v>0</v>
      </c>
      <c r="AW17" s="104" t="b">
        <f t="shared" si="6"/>
        <v>0</v>
      </c>
      <c r="AX17" s="105">
        <f>(IFERROR(FIND("Check with your financial aid administrator",'[2]18-19'!B17,1),FALSE))</f>
        <v>1</v>
      </c>
      <c r="AY17" s="111" t="b">
        <f t="shared" si="7"/>
        <v>1</v>
      </c>
      <c r="AZ17" s="112">
        <f>(IFERROR(FIND(A17,'[2]18-19'!$A$12,1),FALSE))</f>
        <v>5</v>
      </c>
      <c r="BA17" s="113" t="b">
        <f t="shared" si="8"/>
        <v>0</v>
      </c>
    </row>
    <row r="18" spans="1:53" s="14" customFormat="1" x14ac:dyDescent="0.25">
      <c r="A18" s="5" t="s">
        <v>14</v>
      </c>
      <c r="B18" s="6" t="s">
        <v>10</v>
      </c>
      <c r="C18" s="106"/>
      <c r="D18" s="6" t="s">
        <v>83</v>
      </c>
      <c r="E18" s="6" t="s">
        <v>10</v>
      </c>
      <c r="F18" s="6" t="s">
        <v>0</v>
      </c>
      <c r="G18" s="108"/>
      <c r="H18" s="108"/>
      <c r="I18" s="115"/>
      <c r="J18" s="118"/>
      <c r="K18" s="40"/>
      <c r="L18" s="40"/>
      <c r="M18" s="41"/>
      <c r="AA18" s="10" t="b">
        <f>IFERROR(FIND("(date received)",'19-20'!B18,1),FALSE)</f>
        <v>0</v>
      </c>
      <c r="AB18" s="11" t="b">
        <f>IFERROR(FIND("by midnight, Central Time",'19-20'!E18,1),FALSE)</f>
        <v>0</v>
      </c>
      <c r="AC18" s="16" t="b">
        <f t="shared" si="0"/>
        <v>0</v>
      </c>
      <c r="AD18" s="10" t="b">
        <f>IFERROR(FIND("#",'19-20'!B18,1),FALSE)</f>
        <v>0</v>
      </c>
      <c r="AE18" s="11" t="b">
        <f>IFERROR(FIND("For priority consideration, submit application by date specified",'19-20'!E18,1),FALSE)</f>
        <v>0</v>
      </c>
      <c r="AF18" s="16" t="b">
        <f t="shared" si="1"/>
        <v>0</v>
      </c>
      <c r="AG18" s="10" t="b">
        <f>IFERROR(FIND("+",'19-20'!B18,1),FALSE)</f>
        <v>0</v>
      </c>
      <c r="AH18" s="11" t="b">
        <f>IFERROR(FIND("Applicants encouraged to keep a record of their submission by printing out their online FAFSA confirmation page or obtaining proof of mailing the FAFSA",'19-20'!E18,1),FALSE)</f>
        <v>0</v>
      </c>
      <c r="AI18" s="16" t="b">
        <f t="shared" si="2"/>
        <v>0</v>
      </c>
      <c r="AJ18" s="10" t="b">
        <f>IFERROR(FIND("*",'19-20'!B18,1),FALSE)</f>
        <v>0</v>
      </c>
      <c r="AK18" s="11" t="b">
        <f>IFERROR(FIND("Additional forms may be required",'19-20'!E18,1),FALSE)</f>
        <v>0</v>
      </c>
      <c r="AL18" s="16" t="b">
        <f t="shared" si="3"/>
        <v>0</v>
      </c>
      <c r="AM18" s="10" t="b">
        <f>(IFERROR(FIND("$",'19-20'!B18,1),FALSE))</f>
        <v>0</v>
      </c>
      <c r="AN18" s="11" t="b">
        <f>(IFERROR(FIND("Awards made until funds are depleted",'19-20'!E18,1),FALSE))</f>
        <v>0</v>
      </c>
      <c r="AO18" s="16" t="b">
        <f t="shared" si="4"/>
        <v>0</v>
      </c>
      <c r="AP18" s="15">
        <f>(IFERROR(FIND("Check with your financial aid administrator",'19-20'!B18,1),FALSE))</f>
        <v>1</v>
      </c>
      <c r="AQ18" s="9">
        <f>(IFERROR(FIND("Check with your financial aid administrator",'19-20'!E18,1),FALSE))</f>
        <v>1</v>
      </c>
      <c r="AR18" s="17" t="b">
        <f t="shared" si="5"/>
        <v>0</v>
      </c>
      <c r="AS18" s="37" t="b">
        <f>(IFERROR(FIND("For priority consideration, submit application by date specified",'19-20'!B18,1),FALSE))</f>
        <v>0</v>
      </c>
      <c r="AT18" s="17" t="b">
        <f>(IFERROR(FIND("pplicants encouraged to obtain proof of mailing",'19-20'!B18,1),FALSE))</f>
        <v>0</v>
      </c>
      <c r="AU18" s="17" t="b">
        <f>(IFERROR(FIND("Additional forms may be required",'19-20'!B18,1),FALSE))</f>
        <v>0</v>
      </c>
      <c r="AV18" s="17" t="b">
        <f>(IFERROR(FIND("Awards made until funds are depleted",'19-20'!B18,1),FALSE))</f>
        <v>0</v>
      </c>
      <c r="AW18" s="16" t="b">
        <f t="shared" si="6"/>
        <v>0</v>
      </c>
      <c r="AX18" s="17">
        <f>(IFERROR(FIND("Check with your financial aid administrator",'19-20'!B18,1),FALSE))</f>
        <v>1</v>
      </c>
      <c r="AY18" s="45" t="b">
        <f t="shared" si="7"/>
        <v>1</v>
      </c>
      <c r="AZ18" s="46">
        <f>(IFERROR(FIND(A18,'19-20'!$A$12,1),FALSE))</f>
        <v>13</v>
      </c>
      <c r="BA18" s="47" t="b">
        <f t="shared" si="8"/>
        <v>0</v>
      </c>
    </row>
    <row r="19" spans="1:53" s="14" customFormat="1" ht="267.75" x14ac:dyDescent="0.25">
      <c r="A19" s="97" t="s">
        <v>16</v>
      </c>
      <c r="B19" s="98" t="s">
        <v>194</v>
      </c>
      <c r="C19" s="106"/>
      <c r="D19" s="98" t="s">
        <v>85</v>
      </c>
      <c r="E19" s="98" t="s">
        <v>214</v>
      </c>
      <c r="F19" s="98" t="s">
        <v>0</v>
      </c>
      <c r="G19" s="108"/>
      <c r="H19" s="108"/>
      <c r="I19" s="108"/>
      <c r="J19" s="118"/>
      <c r="K19" s="109"/>
      <c r="L19" s="109"/>
      <c r="M19" s="110"/>
      <c r="N19" s="102"/>
      <c r="O19" s="102"/>
      <c r="P19" s="102"/>
      <c r="Q19" s="102"/>
      <c r="R19" s="102"/>
      <c r="S19" s="102"/>
      <c r="T19" s="102"/>
      <c r="U19" s="102"/>
      <c r="V19" s="102"/>
      <c r="W19" s="102"/>
      <c r="X19" s="102"/>
      <c r="Y19" s="102"/>
      <c r="Z19" s="102"/>
      <c r="AA19" s="100" t="b">
        <v>0</v>
      </c>
      <c r="AB19" s="101" t="b">
        <v>0</v>
      </c>
      <c r="AC19" s="104" t="b">
        <v>0</v>
      </c>
      <c r="AD19" s="100" t="b">
        <v>0</v>
      </c>
      <c r="AE19" s="101" t="b">
        <v>0</v>
      </c>
      <c r="AF19" s="104" t="b">
        <v>0</v>
      </c>
      <c r="AG19" s="100">
        <v>73</v>
      </c>
      <c r="AH19" s="101">
        <v>820</v>
      </c>
      <c r="AI19" s="104" t="b">
        <v>0</v>
      </c>
      <c r="AJ19" s="100">
        <v>74</v>
      </c>
      <c r="AK19" s="101">
        <v>787</v>
      </c>
      <c r="AL19" s="104" t="b">
        <v>0</v>
      </c>
      <c r="AM19" s="100" t="b">
        <v>0</v>
      </c>
      <c r="AN19" s="101" t="b">
        <v>0</v>
      </c>
      <c r="AO19" s="104" t="b">
        <v>0</v>
      </c>
      <c r="AP19" s="103" t="b">
        <v>0</v>
      </c>
      <c r="AQ19" s="99" t="b">
        <v>0</v>
      </c>
      <c r="AR19" s="105" t="b">
        <v>0</v>
      </c>
      <c r="AS19" s="107" t="b">
        <v>0</v>
      </c>
      <c r="AT19" s="105" t="b">
        <v>0</v>
      </c>
      <c r="AU19" s="105" t="b">
        <v>0</v>
      </c>
      <c r="AV19" s="105" t="b">
        <v>0</v>
      </c>
      <c r="AW19" s="104" t="b">
        <v>0</v>
      </c>
      <c r="AX19" s="105" t="b">
        <v>0</v>
      </c>
      <c r="AY19" s="111" t="b">
        <v>0</v>
      </c>
      <c r="AZ19" s="112" t="b">
        <v>0</v>
      </c>
      <c r="BA19" s="113" t="b">
        <v>0</v>
      </c>
    </row>
    <row r="20" spans="1:53" s="57" customFormat="1" x14ac:dyDescent="0.25">
      <c r="A20" s="67" t="s">
        <v>17</v>
      </c>
      <c r="B20" s="68" t="s">
        <v>10</v>
      </c>
      <c r="C20" s="35"/>
      <c r="D20" s="68" t="s">
        <v>86</v>
      </c>
      <c r="E20" s="68" t="s">
        <v>10</v>
      </c>
      <c r="F20" s="68" t="s">
        <v>0</v>
      </c>
      <c r="G20" s="69"/>
      <c r="H20" s="69"/>
      <c r="I20" s="75"/>
      <c r="J20" s="117"/>
      <c r="K20" s="70"/>
      <c r="L20" s="70"/>
      <c r="M20" s="71"/>
      <c r="AA20" s="72" t="b">
        <f>IFERROR(FIND("(date received)",'[3]17-18'!B20,1),FALSE)</f>
        <v>0</v>
      </c>
      <c r="AB20" s="73" t="b">
        <f>IFERROR(FIND("by midnight, Central Time",'[3]17-18'!E20,1),FALSE)</f>
        <v>0</v>
      </c>
      <c r="AC20" s="63" t="b">
        <f t="shared" si="0"/>
        <v>0</v>
      </c>
      <c r="AD20" s="72" t="b">
        <f>IFERROR(FIND("#",'[3]17-18'!B20,1),FALSE)</f>
        <v>0</v>
      </c>
      <c r="AE20" s="73" t="b">
        <f>IFERROR(FIND("For priority consideration, submit application by date specified",'[3]17-18'!E20,1),FALSE)</f>
        <v>0</v>
      </c>
      <c r="AF20" s="63" t="b">
        <f t="shared" si="1"/>
        <v>0</v>
      </c>
      <c r="AG20" s="72" t="b">
        <f>IFERROR(FIND("+",'[3]17-18'!B20,1),FALSE)</f>
        <v>0</v>
      </c>
      <c r="AH20" s="73" t="b">
        <f>IFERROR(FIND("Applicants encouraged to keep a record of their submission by printing out their online FAFSA confirmation page or obtaining proof of mailing the FAFSA",'[3]17-18'!E20,1),FALSE)</f>
        <v>0</v>
      </c>
      <c r="AI20" s="63" t="b">
        <f t="shared" si="2"/>
        <v>0</v>
      </c>
      <c r="AJ20" s="72" t="b">
        <f>IFERROR(FIND("*",'[3]17-18'!B20,1),FALSE)</f>
        <v>0</v>
      </c>
      <c r="AK20" s="73" t="b">
        <f>IFERROR(FIND("Additional forms may be required",'[3]17-18'!E20,1),FALSE)</f>
        <v>0</v>
      </c>
      <c r="AL20" s="63" t="b">
        <f t="shared" si="3"/>
        <v>0</v>
      </c>
      <c r="AM20" s="72" t="b">
        <f>(IFERROR(FIND("$",'[3]17-18'!B20,1),FALSE))</f>
        <v>0</v>
      </c>
      <c r="AN20" s="73" t="b">
        <f>(IFERROR(FIND("Awards made until funds are depleted",'[3]17-18'!E20,1),FALSE))</f>
        <v>0</v>
      </c>
      <c r="AO20" s="63" t="b">
        <f t="shared" si="4"/>
        <v>0</v>
      </c>
      <c r="AP20" s="61">
        <f>(IFERROR(FIND("Check with your financial aid administrator",'[3]17-18'!B20,1),FALSE))</f>
        <v>1</v>
      </c>
      <c r="AQ20" s="62">
        <f>(IFERROR(FIND("Check with your financial aid administrator",'[3]17-18'!E20,1),FALSE))</f>
        <v>1</v>
      </c>
      <c r="AR20" s="74" t="b">
        <f t="shared" si="5"/>
        <v>0</v>
      </c>
      <c r="AS20" s="61" t="b">
        <f>(IFERROR(FIND("For priority consideration, submit application by date specified",'[3]17-18'!B20,1),FALSE))</f>
        <v>0</v>
      </c>
      <c r="AT20" s="74" t="b">
        <f>(IFERROR(FIND("pplicants encouraged to obtain proof of mailing",'[3]17-18'!B20,1),FALSE))</f>
        <v>0</v>
      </c>
      <c r="AU20" s="74" t="b">
        <f>(IFERROR(FIND("Additional forms may be required",'[3]17-18'!B20,1),FALSE))</f>
        <v>0</v>
      </c>
      <c r="AV20" s="74" t="b">
        <f>(IFERROR(FIND("Awards made until funds are depleted",'[3]17-18'!B20,1),FALSE))</f>
        <v>0</v>
      </c>
      <c r="AW20" s="63" t="b">
        <f t="shared" si="6"/>
        <v>0</v>
      </c>
      <c r="AX20" s="74">
        <f>(IFERROR(FIND("Check with your financial aid administrator",'[3]17-18'!B20,1),FALSE))</f>
        <v>1</v>
      </c>
      <c r="AY20" s="64" t="b">
        <f t="shared" si="7"/>
        <v>1</v>
      </c>
      <c r="AZ20" s="65">
        <f>(IFERROR(FIND(A20,'[3]17-18'!$A$12,1),FALSE))</f>
        <v>14</v>
      </c>
      <c r="BA20" s="66" t="b">
        <f t="shared" si="8"/>
        <v>0</v>
      </c>
    </row>
    <row r="21" spans="1:53" s="57" customFormat="1" ht="63" x14ac:dyDescent="0.25">
      <c r="A21" s="67" t="s">
        <v>18</v>
      </c>
      <c r="B21" s="68" t="s">
        <v>195</v>
      </c>
      <c r="C21" s="106"/>
      <c r="D21" s="68" t="s">
        <v>87</v>
      </c>
      <c r="E21" s="68" t="s">
        <v>191</v>
      </c>
      <c r="F21" s="68" t="s">
        <v>0</v>
      </c>
      <c r="G21" s="69"/>
      <c r="H21" s="69"/>
      <c r="I21" s="75"/>
      <c r="J21" s="117"/>
      <c r="K21" s="70"/>
      <c r="L21" s="70"/>
      <c r="M21" s="71"/>
      <c r="AA21" s="72">
        <f>IFERROR(FIND("(date received)",'[4]17-18'!B21,1),FALSE)</f>
        <v>19</v>
      </c>
      <c r="AB21" s="73">
        <f>IFERROR(FIND("by midnight, Central Time",'[4]17-18'!E21,1),FALSE)</f>
        <v>20</v>
      </c>
      <c r="AC21" s="63" t="b">
        <f t="shared" si="0"/>
        <v>0</v>
      </c>
      <c r="AD21" s="72">
        <f>IFERROR(FIND("#",'[4]17-18'!B21,1),FALSE)</f>
        <v>35</v>
      </c>
      <c r="AE21" s="73">
        <f>IFERROR(FIND("For priority consideration, submit application by date specified",'[4]17-18'!E21,1),FALSE)</f>
        <v>47</v>
      </c>
      <c r="AF21" s="63" t="b">
        <f t="shared" si="1"/>
        <v>0</v>
      </c>
      <c r="AG21" s="72" t="b">
        <f>IFERROR(FIND("+",'[4]17-18'!B21,1),FALSE)</f>
        <v>0</v>
      </c>
      <c r="AH21" s="73" t="b">
        <f>IFERROR(FIND("Applicants encouraged to keep a record of their submission by printing out their online FAFSA confirmation page or obtaining proof of mailing the FAFSA",'[4]17-18'!E21,1),FALSE)</f>
        <v>0</v>
      </c>
      <c r="AI21" s="63" t="b">
        <f t="shared" si="2"/>
        <v>0</v>
      </c>
      <c r="AJ21" s="72">
        <f>IFERROR(FIND("*",'[4]17-18'!B21,1),FALSE)</f>
        <v>37</v>
      </c>
      <c r="AK21" s="73">
        <f>IFERROR(FIND("Additional forms may be required",'[4]17-18'!E21,1),FALSE)</f>
        <v>113</v>
      </c>
      <c r="AL21" s="63" t="b">
        <f t="shared" si="3"/>
        <v>0</v>
      </c>
      <c r="AM21" s="72" t="b">
        <f>(IFERROR(FIND("$",'[4]17-18'!B21,1),FALSE))</f>
        <v>0</v>
      </c>
      <c r="AN21" s="73" t="b">
        <f>(IFERROR(FIND("Awards made until funds are depleted",'[4]17-18'!E21,1),FALSE))</f>
        <v>0</v>
      </c>
      <c r="AO21" s="63" t="b">
        <f t="shared" si="4"/>
        <v>0</v>
      </c>
      <c r="AP21" s="61" t="b">
        <f>(IFERROR(FIND("Check with your financial aid administrator",'[4]17-18'!B21,1),FALSE))</f>
        <v>0</v>
      </c>
      <c r="AQ21" s="62" t="b">
        <f>(IFERROR(FIND("Check with your financial aid administrator",'[4]17-18'!E21,1),FALSE))</f>
        <v>0</v>
      </c>
      <c r="AR21" s="74" t="b">
        <f t="shared" si="5"/>
        <v>0</v>
      </c>
      <c r="AS21" s="61" t="b">
        <f>(IFERROR(FIND("For priority consideration, submit application by date specified",'[4]17-18'!B21,1),FALSE))</f>
        <v>0</v>
      </c>
      <c r="AT21" s="74" t="b">
        <f>(IFERROR(FIND("pplicants encouraged to obtain proof of mailing",'[4]17-18'!B21,1),FALSE))</f>
        <v>0</v>
      </c>
      <c r="AU21" s="74" t="b">
        <f>(IFERROR(FIND("Additional forms may be required",'[4]17-18'!B21,1),FALSE))</f>
        <v>0</v>
      </c>
      <c r="AV21" s="74" t="b">
        <f>(IFERROR(FIND("Awards made until funds are depleted",'[4]17-18'!B21,1),FALSE))</f>
        <v>0</v>
      </c>
      <c r="AW21" s="63" t="b">
        <f t="shared" si="6"/>
        <v>0</v>
      </c>
      <c r="AX21" s="74" t="b">
        <f>(IFERROR(FIND("Check with your financial aid administrator",'[4]17-18'!B21,1),FALSE))</f>
        <v>0</v>
      </c>
      <c r="AY21" s="64" t="b">
        <f t="shared" si="7"/>
        <v>0</v>
      </c>
      <c r="AZ21" s="65" t="b">
        <f>(IFERROR(FIND(A21,'[4]17-18'!$A$12,1),FALSE))</f>
        <v>0</v>
      </c>
      <c r="BA21" s="66" t="b">
        <f t="shared" si="8"/>
        <v>0</v>
      </c>
    </row>
    <row r="22" spans="1:53" s="57" customFormat="1" ht="78.75" x14ac:dyDescent="0.25">
      <c r="A22" s="67" t="s">
        <v>20</v>
      </c>
      <c r="B22" s="68" t="s">
        <v>185</v>
      </c>
      <c r="C22" s="106"/>
      <c r="D22" s="68" t="s">
        <v>89</v>
      </c>
      <c r="E22" s="68" t="s">
        <v>176</v>
      </c>
      <c r="F22" s="68" t="s">
        <v>0</v>
      </c>
      <c r="G22" s="69"/>
      <c r="H22" s="69"/>
      <c r="I22" s="76"/>
      <c r="J22" s="117"/>
      <c r="K22" s="70"/>
      <c r="L22" s="70"/>
      <c r="M22" s="71"/>
      <c r="AA22" s="72" t="b">
        <f>IFERROR(FIND("(date received)",'19-20'!B22,1),FALSE)</f>
        <v>0</v>
      </c>
      <c r="AB22" s="73" t="b">
        <f>IFERROR(FIND("by midnight, Central Time",'19-20'!E22,1),FALSE)</f>
        <v>0</v>
      </c>
      <c r="AC22" s="63" t="b">
        <f t="shared" si="0"/>
        <v>0</v>
      </c>
      <c r="AD22" s="72">
        <f>IFERROR(FIND("#",'19-20'!B22,1),FALSE)</f>
        <v>32</v>
      </c>
      <c r="AE22" s="73">
        <f>IFERROR(FIND("For priority consideration, submit application by date specified",'19-20'!E22,1),FALSE)</f>
        <v>33</v>
      </c>
      <c r="AF22" s="63" t="b">
        <f t="shared" si="1"/>
        <v>0</v>
      </c>
      <c r="AG22" s="72" t="b">
        <f>IFERROR(FIND("+",'19-20'!B22,1),FALSE)</f>
        <v>0</v>
      </c>
      <c r="AH22" s="73" t="b">
        <f>IFERROR(FIND("Applicants encouraged to keep a record of their submission by printing out their online FAFSA confirmation page or obtaining proof of mailing the FAFSA",'19-20'!E22,1),FALSE)</f>
        <v>0</v>
      </c>
      <c r="AI22" s="63" t="b">
        <f t="shared" si="2"/>
        <v>0</v>
      </c>
      <c r="AJ22" s="72" t="b">
        <f>IFERROR(FIND("*",'19-20'!B22,1),FALSE)</f>
        <v>0</v>
      </c>
      <c r="AK22" s="73" t="b">
        <f>IFERROR(FIND("Additional forms may be required",'19-20'!E22,1),FALSE)</f>
        <v>0</v>
      </c>
      <c r="AL22" s="63" t="b">
        <f t="shared" si="3"/>
        <v>0</v>
      </c>
      <c r="AM22" s="72" t="b">
        <f>(IFERROR(FIND("$",'19-20'!B22,1),FALSE))</f>
        <v>0</v>
      </c>
      <c r="AN22" s="73" t="b">
        <f>(IFERROR(FIND("Awards made until funds are depleted",'19-20'!E22,1),FALSE))</f>
        <v>0</v>
      </c>
      <c r="AO22" s="63" t="b">
        <f t="shared" si="4"/>
        <v>0</v>
      </c>
      <c r="AP22" s="61" t="b">
        <f>(IFERROR(FIND("Check with your financial aid administrator",'19-20'!B22,1),FALSE))</f>
        <v>0</v>
      </c>
      <c r="AQ22" s="62" t="b">
        <f>(IFERROR(FIND("Check with your financial aid administrator",'19-20'!E22,1),FALSE))</f>
        <v>0</v>
      </c>
      <c r="AR22" s="74" t="b">
        <f t="shared" si="5"/>
        <v>0</v>
      </c>
      <c r="AS22" s="61" t="b">
        <f>(IFERROR(FIND("For priority consideration, submit application by date specified",'19-20'!B22,1),FALSE))</f>
        <v>0</v>
      </c>
      <c r="AT22" s="74" t="b">
        <f>(IFERROR(FIND("pplicants encouraged to obtain proof of mailing",'19-20'!B22,1),FALSE))</f>
        <v>0</v>
      </c>
      <c r="AU22" s="74" t="b">
        <f>(IFERROR(FIND("Additional forms may be required",'19-20'!B22,1),FALSE))</f>
        <v>0</v>
      </c>
      <c r="AV22" s="74" t="b">
        <f>(IFERROR(FIND("Awards made until funds are depleted",'19-20'!B22,1),FALSE))</f>
        <v>0</v>
      </c>
      <c r="AW22" s="63" t="b">
        <f t="shared" si="6"/>
        <v>0</v>
      </c>
      <c r="AX22" s="74" t="b">
        <f>(IFERROR(FIND("Check with your financial aid administrator",'19-20'!B22,1),FALSE))</f>
        <v>0</v>
      </c>
      <c r="AY22" s="64" t="b">
        <f t="shared" si="7"/>
        <v>0</v>
      </c>
      <c r="AZ22" s="65" t="b">
        <f>(IFERROR(FIND(A22,'19-20'!$A$12,1),FALSE))</f>
        <v>0</v>
      </c>
      <c r="BA22" s="66" t="b">
        <f t="shared" si="8"/>
        <v>0</v>
      </c>
    </row>
    <row r="23" spans="1:53" s="14" customFormat="1" x14ac:dyDescent="0.25">
      <c r="A23" s="5" t="s">
        <v>19</v>
      </c>
      <c r="B23" s="6" t="s">
        <v>196</v>
      </c>
      <c r="C23" s="106"/>
      <c r="D23" s="6" t="s">
        <v>88</v>
      </c>
      <c r="E23" s="6" t="s">
        <v>177</v>
      </c>
      <c r="F23" s="6" t="s">
        <v>0</v>
      </c>
      <c r="G23" s="39"/>
      <c r="H23" s="39"/>
      <c r="I23" s="93"/>
      <c r="J23" s="118"/>
      <c r="K23" s="40"/>
      <c r="L23" s="40"/>
      <c r="M23" s="41"/>
      <c r="AA23" s="10">
        <f>IFERROR(FIND("(date received)",'19-20'!B23,1),FALSE)</f>
        <v>16</v>
      </c>
      <c r="AB23" s="11">
        <f>IFERROR(FIND("by midnight, Central Time",'19-20'!E23,1),FALSE)</f>
        <v>16</v>
      </c>
      <c r="AC23" s="16" t="b">
        <f t="shared" si="0"/>
        <v>0</v>
      </c>
      <c r="AD23" s="10" t="b">
        <f>IFERROR(FIND("#",'19-20'!B23,1),FALSE)</f>
        <v>0</v>
      </c>
      <c r="AE23" s="11" t="b">
        <f>IFERROR(FIND("For priority consideration, submit application by date specified",'19-20'!E23,1),FALSE)</f>
        <v>0</v>
      </c>
      <c r="AF23" s="16" t="b">
        <f t="shared" si="1"/>
        <v>0</v>
      </c>
      <c r="AG23" s="10" t="b">
        <f>IFERROR(FIND("+",'19-20'!B23,1),FALSE)</f>
        <v>0</v>
      </c>
      <c r="AH23" s="11" t="b">
        <f>IFERROR(FIND("Applicants encouraged to keep a record of their submission by printing out their online FAFSA confirmation page or obtaining proof of mailing the FAFSA",'19-20'!E23,1),FALSE)</f>
        <v>0</v>
      </c>
      <c r="AI23" s="16" t="b">
        <f t="shared" si="2"/>
        <v>0</v>
      </c>
      <c r="AJ23" s="10" t="b">
        <f>IFERROR(FIND("*",'19-20'!B23,1),FALSE)</f>
        <v>0</v>
      </c>
      <c r="AK23" s="11" t="b">
        <f>IFERROR(FIND("Additional forms may be required",'19-20'!E23,1),FALSE)</f>
        <v>0</v>
      </c>
      <c r="AL23" s="16" t="b">
        <f t="shared" si="3"/>
        <v>0</v>
      </c>
      <c r="AM23" s="10" t="b">
        <f>(IFERROR(FIND("$",'19-20'!B23,1),FALSE))</f>
        <v>0</v>
      </c>
      <c r="AN23" s="11" t="b">
        <f>(IFERROR(FIND("Awards made until funds are depleted",'19-20'!E23,1),FALSE))</f>
        <v>0</v>
      </c>
      <c r="AO23" s="16" t="b">
        <f t="shared" si="4"/>
        <v>0</v>
      </c>
      <c r="AP23" s="15" t="b">
        <f>(IFERROR(FIND("Check with your financial aid administrator",'19-20'!B23,1),FALSE))</f>
        <v>0</v>
      </c>
      <c r="AQ23" s="9" t="b">
        <f>(IFERROR(FIND("Check with your financial aid administrator",'19-20'!E23,1),FALSE))</f>
        <v>0</v>
      </c>
      <c r="AR23" s="17" t="b">
        <f t="shared" si="5"/>
        <v>0</v>
      </c>
      <c r="AS23" s="37" t="b">
        <f>(IFERROR(FIND("For priority consideration, submit application by date specified",'19-20'!B23,1),FALSE))</f>
        <v>0</v>
      </c>
      <c r="AT23" s="17" t="b">
        <f>(IFERROR(FIND("pplicants encouraged to obtain proof of mailing",'19-20'!B23,1),FALSE))</f>
        <v>0</v>
      </c>
      <c r="AU23" s="17" t="b">
        <f>(IFERROR(FIND("Additional forms may be required",'19-20'!B23,1),FALSE))</f>
        <v>0</v>
      </c>
      <c r="AV23" s="17" t="b">
        <f>(IFERROR(FIND("Awards made until funds are depleted",'19-20'!B23,1),FALSE))</f>
        <v>0</v>
      </c>
      <c r="AW23" s="16" t="b">
        <f t="shared" si="6"/>
        <v>0</v>
      </c>
      <c r="AX23" s="17" t="b">
        <f>(IFERROR(FIND("Check with your financial aid administrator",'19-20'!B23,1),FALSE))</f>
        <v>0</v>
      </c>
      <c r="AY23" s="45" t="b">
        <f t="shared" si="7"/>
        <v>0</v>
      </c>
      <c r="AZ23" s="46" t="b">
        <f>(IFERROR(FIND(A23,'19-20'!$A$12,1),FALSE))</f>
        <v>0</v>
      </c>
      <c r="BA23" s="47" t="b">
        <f t="shared" si="8"/>
        <v>0</v>
      </c>
    </row>
    <row r="24" spans="1:53" s="57" customFormat="1" x14ac:dyDescent="0.25">
      <c r="A24" s="67" t="s">
        <v>22</v>
      </c>
      <c r="B24" s="68" t="s">
        <v>197</v>
      </c>
      <c r="C24" s="106"/>
      <c r="D24" s="68" t="s">
        <v>91</v>
      </c>
      <c r="E24" s="68" t="s">
        <v>178</v>
      </c>
      <c r="F24" s="68" t="s">
        <v>0</v>
      </c>
      <c r="G24" s="69"/>
      <c r="H24" s="69"/>
      <c r="I24" s="76"/>
      <c r="J24" s="117"/>
      <c r="K24" s="70"/>
      <c r="L24" s="70"/>
      <c r="M24" s="71"/>
      <c r="AA24" s="72" t="b">
        <f>IFERROR(FIND("(date received)",'19-20'!B24,1),FALSE)</f>
        <v>0</v>
      </c>
      <c r="AB24" s="73" t="b">
        <f>IFERROR(FIND("by midnight, Central Time",'19-20'!E24,1),FALSE)</f>
        <v>0</v>
      </c>
      <c r="AC24" s="63" t="b">
        <f t="shared" si="0"/>
        <v>0</v>
      </c>
      <c r="AD24" s="72" t="b">
        <f>IFERROR(FIND("#",'19-20'!B24,1),FALSE)</f>
        <v>0</v>
      </c>
      <c r="AE24" s="73" t="b">
        <f>IFERROR(FIND("For priority consideration, submit application by date specified",'19-20'!E24,1),FALSE)</f>
        <v>0</v>
      </c>
      <c r="AF24" s="63" t="b">
        <f t="shared" si="1"/>
        <v>0</v>
      </c>
      <c r="AG24" s="72" t="b">
        <f>IFERROR(FIND("+",'19-20'!B24,1),FALSE)</f>
        <v>0</v>
      </c>
      <c r="AH24" s="73" t="b">
        <f>IFERROR(FIND("Applicants encouraged to keep a record of their submission by printing out their online FAFSA confirmation page or obtaining proof of mailing the FAFSA",'19-20'!E24,1),FALSE)</f>
        <v>0</v>
      </c>
      <c r="AI24" s="63" t="b">
        <f t="shared" si="2"/>
        <v>0</v>
      </c>
      <c r="AJ24" s="72" t="b">
        <f>IFERROR(FIND("*",'19-20'!B24,1),FALSE)</f>
        <v>0</v>
      </c>
      <c r="AK24" s="73" t="b">
        <f>IFERROR(FIND("Additional forms may be required",'19-20'!E24,1),FALSE)</f>
        <v>0</v>
      </c>
      <c r="AL24" s="63" t="b">
        <f t="shared" si="3"/>
        <v>0</v>
      </c>
      <c r="AM24" s="72" t="b">
        <f>(IFERROR(FIND("$",'19-20'!B24,1),FALSE))</f>
        <v>0</v>
      </c>
      <c r="AN24" s="73" t="b">
        <f>(IFERROR(FIND("Awards made until funds are depleted",'19-20'!E24,1),FALSE))</f>
        <v>0</v>
      </c>
      <c r="AO24" s="63" t="b">
        <f t="shared" si="4"/>
        <v>0</v>
      </c>
      <c r="AP24" s="61" t="b">
        <f>(IFERROR(FIND("Check with your financial aid administrator",'19-20'!B24,1),FALSE))</f>
        <v>0</v>
      </c>
      <c r="AQ24" s="62" t="b">
        <f>(IFERROR(FIND("Check with your financial aid administrator",'19-20'!E24,1),FALSE))</f>
        <v>0</v>
      </c>
      <c r="AR24" s="74" t="b">
        <f t="shared" si="5"/>
        <v>0</v>
      </c>
      <c r="AS24" s="61" t="b">
        <f>(IFERROR(FIND("For priority consideration, submit application by date specified",'19-20'!B24,1),FALSE))</f>
        <v>0</v>
      </c>
      <c r="AT24" s="74" t="b">
        <f>(IFERROR(FIND("pplicants encouraged to obtain proof of mailing",'19-20'!B24,1),FALSE))</f>
        <v>0</v>
      </c>
      <c r="AU24" s="74" t="b">
        <f>(IFERROR(FIND("Additional forms may be required",'19-20'!B24,1),FALSE))</f>
        <v>0</v>
      </c>
      <c r="AV24" s="74" t="b">
        <f>(IFERROR(FIND("Awards made until funds are depleted",'19-20'!B24,1),FALSE))</f>
        <v>0</v>
      </c>
      <c r="AW24" s="63" t="b">
        <f t="shared" si="6"/>
        <v>0</v>
      </c>
      <c r="AX24" s="74" t="b">
        <f>(IFERROR(FIND("Check with your financial aid administrator",'19-20'!B24,1),FALSE))</f>
        <v>0</v>
      </c>
      <c r="AY24" s="64" t="b">
        <f t="shared" si="7"/>
        <v>0</v>
      </c>
      <c r="AZ24" s="65" t="b">
        <f>(IFERROR(FIND(A24,'19-20'!$A$12,1),FALSE))</f>
        <v>0</v>
      </c>
      <c r="BA24" s="66" t="b">
        <f t="shared" si="8"/>
        <v>0</v>
      </c>
    </row>
    <row r="25" spans="1:53" s="102" customFormat="1" ht="31.5" x14ac:dyDescent="0.25">
      <c r="A25" s="97" t="s">
        <v>21</v>
      </c>
      <c r="B25" s="98" t="s">
        <v>157</v>
      </c>
      <c r="C25" s="126"/>
      <c r="D25" s="98" t="s">
        <v>90</v>
      </c>
      <c r="E25" s="98" t="s">
        <v>73</v>
      </c>
      <c r="F25" s="98" t="s">
        <v>1</v>
      </c>
      <c r="G25" s="108"/>
      <c r="H25" s="108"/>
      <c r="I25" s="108"/>
      <c r="J25" s="120"/>
      <c r="K25" s="109"/>
      <c r="L25" s="109"/>
      <c r="M25" s="110"/>
      <c r="AA25" s="127" t="b">
        <f>IFERROR(FIND("(date received)",'[2]18-19'!B25,1),FALSE)</f>
        <v>0</v>
      </c>
      <c r="AB25" s="128" t="b">
        <f>IFERROR(FIND("by midnight, Central Time",'[2]18-19'!E25,1),FALSE)</f>
        <v>0</v>
      </c>
      <c r="AC25" s="129" t="b">
        <f t="shared" si="0"/>
        <v>0</v>
      </c>
      <c r="AD25" s="127" t="b">
        <f>IFERROR(FIND("#",'[2]18-19'!B25,1),FALSE)</f>
        <v>0</v>
      </c>
      <c r="AE25" s="128" t="b">
        <f>IFERROR(FIND("For priority consideration, submit application by date specified",'[2]18-19'!E25,1),FALSE)</f>
        <v>0</v>
      </c>
      <c r="AF25" s="129" t="b">
        <f t="shared" si="1"/>
        <v>0</v>
      </c>
      <c r="AG25" s="127" t="b">
        <f>IFERROR(FIND("+",'[2]18-19'!B25,1),FALSE)</f>
        <v>0</v>
      </c>
      <c r="AH25" s="128" t="b">
        <f>IFERROR(FIND("Applicants encouraged to keep a record of their submission by printing out their online FAFSA confirmation page or obtaining proof of mailing the FAFSA",'[2]18-19'!E25,1),FALSE)</f>
        <v>0</v>
      </c>
      <c r="AI25" s="129" t="b">
        <f t="shared" si="2"/>
        <v>0</v>
      </c>
      <c r="AJ25" s="127">
        <f>IFERROR(FIND("*",'[2]18-19'!B25,1),FALSE)</f>
        <v>45</v>
      </c>
      <c r="AK25" s="128">
        <f>IFERROR(FIND("Additional forms may be required",'[2]18-19'!E25,1),FALSE)</f>
        <v>46</v>
      </c>
      <c r="AL25" s="129" t="b">
        <f t="shared" si="3"/>
        <v>0</v>
      </c>
      <c r="AM25" s="127" t="b">
        <f>(IFERROR(FIND("$",'[2]18-19'!B25,1),FALSE))</f>
        <v>0</v>
      </c>
      <c r="AN25" s="128" t="b">
        <f>(IFERROR(FIND("Awards made until funds are depleted",'[2]18-19'!E25,1),FALSE))</f>
        <v>0</v>
      </c>
      <c r="AO25" s="129" t="b">
        <f t="shared" si="4"/>
        <v>0</v>
      </c>
      <c r="AP25" s="103">
        <f>(IFERROR(FIND("Check with your financial aid administrator",'[2]18-19'!B25,1),FALSE))</f>
        <v>1</v>
      </c>
      <c r="AQ25" s="130">
        <f>(IFERROR(FIND("Check with your financial aid administrator",'[2]18-19'!E25,1),FALSE))</f>
        <v>1</v>
      </c>
      <c r="AR25" s="131" t="b">
        <f t="shared" si="5"/>
        <v>0</v>
      </c>
      <c r="AS25" s="103" t="b">
        <f>(IFERROR(FIND("For priority consideration, submit application by date specified",'[2]18-19'!B25,1),FALSE))</f>
        <v>0</v>
      </c>
      <c r="AT25" s="131" t="b">
        <f>(IFERROR(FIND("pplicants encouraged to obtain proof of mailing",'[2]18-19'!B25,1),FALSE))</f>
        <v>0</v>
      </c>
      <c r="AU25" s="131" t="b">
        <f>(IFERROR(FIND("Additional forms may be required",'[2]18-19'!B25,1),FALSE))</f>
        <v>0</v>
      </c>
      <c r="AV25" s="131" t="b">
        <f>(IFERROR(FIND("Awards made until funds are depleted",'[2]18-19'!B25,1),FALSE))</f>
        <v>0</v>
      </c>
      <c r="AW25" s="129" t="b">
        <f t="shared" si="6"/>
        <v>0</v>
      </c>
      <c r="AX25" s="131">
        <f>(IFERROR(FIND("Check with your financial aid administrator",'[2]18-19'!B25,1),FALSE))</f>
        <v>1</v>
      </c>
      <c r="AY25" s="111" t="b">
        <f t="shared" si="7"/>
        <v>1</v>
      </c>
      <c r="AZ25" s="112">
        <f>(IFERROR(FIND(A25,'[2]18-19'!$A$12,1),FALSE))</f>
        <v>18</v>
      </c>
      <c r="BA25" s="113" t="b">
        <f t="shared" si="8"/>
        <v>0</v>
      </c>
    </row>
    <row r="26" spans="1:53" s="102" customFormat="1" x14ac:dyDescent="0.25">
      <c r="A26" s="97" t="s">
        <v>23</v>
      </c>
      <c r="B26" s="98" t="s">
        <v>10</v>
      </c>
      <c r="C26" s="35"/>
      <c r="D26" s="98" t="s">
        <v>92</v>
      </c>
      <c r="E26" s="98" t="s">
        <v>10</v>
      </c>
      <c r="F26" s="98" t="s">
        <v>1</v>
      </c>
      <c r="G26" s="108"/>
      <c r="H26" s="108"/>
      <c r="I26" s="93"/>
      <c r="J26" s="120"/>
      <c r="K26" s="109"/>
      <c r="L26" s="109"/>
      <c r="M26" s="110"/>
      <c r="AA26" s="100" t="b">
        <f>IFERROR(FIND("(date received)",'[2]18-19'!B26,1),FALSE)</f>
        <v>0</v>
      </c>
      <c r="AB26" s="101" t="b">
        <f>IFERROR(FIND("by midnight, Central Time",'[2]18-19'!E26,1),FALSE)</f>
        <v>0</v>
      </c>
      <c r="AC26" s="104" t="b">
        <f t="shared" si="0"/>
        <v>0</v>
      </c>
      <c r="AD26" s="100" t="b">
        <f>IFERROR(FIND("#",'[2]18-19'!B26,1),FALSE)</f>
        <v>0</v>
      </c>
      <c r="AE26" s="101" t="b">
        <f>IFERROR(FIND("For priority consideration, submit application by date specified",'[2]18-19'!E26,1),FALSE)</f>
        <v>0</v>
      </c>
      <c r="AF26" s="104" t="b">
        <f t="shared" si="1"/>
        <v>0</v>
      </c>
      <c r="AG26" s="100" t="b">
        <f>IFERROR(FIND("+",'[2]18-19'!B26,1),FALSE)</f>
        <v>0</v>
      </c>
      <c r="AH26" s="101" t="b">
        <f>IFERROR(FIND("Applicants encouraged to keep a record of their submission by printing out their online FAFSA confirmation page or obtaining proof of mailing the FAFSA",'[2]18-19'!E26,1),FALSE)</f>
        <v>0</v>
      </c>
      <c r="AI26" s="104" t="b">
        <f t="shared" si="2"/>
        <v>0</v>
      </c>
      <c r="AJ26" s="100" t="b">
        <f>IFERROR(FIND("*",'[2]18-19'!B26,1),FALSE)</f>
        <v>0</v>
      </c>
      <c r="AK26" s="101" t="b">
        <f>IFERROR(FIND("Additional forms may be required",'[2]18-19'!E26,1),FALSE)</f>
        <v>0</v>
      </c>
      <c r="AL26" s="104" t="b">
        <f t="shared" si="3"/>
        <v>0</v>
      </c>
      <c r="AM26" s="100" t="b">
        <f>(IFERROR(FIND("$",'[2]18-19'!B26,1),FALSE))</f>
        <v>0</v>
      </c>
      <c r="AN26" s="101" t="b">
        <f>(IFERROR(FIND("Awards made until funds are depleted",'[2]18-19'!E26,1),FALSE))</f>
        <v>0</v>
      </c>
      <c r="AO26" s="104" t="b">
        <f t="shared" si="4"/>
        <v>0</v>
      </c>
      <c r="AP26" s="103">
        <f>(IFERROR(FIND("Check with your financial aid administrator",'[2]18-19'!B26,1),FALSE))</f>
        <v>1</v>
      </c>
      <c r="AQ26" s="99">
        <f>(IFERROR(FIND("Check with your financial aid administrator",'[2]18-19'!E26,1),FALSE))</f>
        <v>1</v>
      </c>
      <c r="AR26" s="105" t="b">
        <f t="shared" si="5"/>
        <v>0</v>
      </c>
      <c r="AS26" s="107" t="b">
        <f>(IFERROR(FIND("For priority consideration, submit application by date specified",'[2]18-19'!B26,1),FALSE))</f>
        <v>0</v>
      </c>
      <c r="AT26" s="105" t="b">
        <f>(IFERROR(FIND("pplicants encouraged to obtain proof of mailing",'[2]18-19'!B26,1),FALSE))</f>
        <v>0</v>
      </c>
      <c r="AU26" s="105" t="b">
        <f>(IFERROR(FIND("Additional forms may be required",'[2]18-19'!B26,1),FALSE))</f>
        <v>0</v>
      </c>
      <c r="AV26" s="105" t="b">
        <f>(IFERROR(FIND("Awards made until funds are depleted",'[2]18-19'!B26,1),FALSE))</f>
        <v>0</v>
      </c>
      <c r="AW26" s="104" t="b">
        <f t="shared" si="6"/>
        <v>0</v>
      </c>
      <c r="AX26" s="105">
        <f>(IFERROR(FIND("Check with your financial aid administrator",'[2]18-19'!B26,1),FALSE))</f>
        <v>1</v>
      </c>
      <c r="AY26" s="111" t="b">
        <f t="shared" si="7"/>
        <v>1</v>
      </c>
      <c r="AZ26" s="112">
        <f>(IFERROR(FIND(A26,'[2]18-19'!$A$12,1),FALSE))</f>
        <v>23</v>
      </c>
      <c r="BA26" s="113" t="b">
        <f t="shared" si="8"/>
        <v>0</v>
      </c>
    </row>
    <row r="27" spans="1:53" s="102" customFormat="1" ht="31.5" x14ac:dyDescent="0.25">
      <c r="A27" s="97" t="s">
        <v>24</v>
      </c>
      <c r="B27" s="98" t="s">
        <v>157</v>
      </c>
      <c r="C27" s="35"/>
      <c r="D27" s="98" t="s">
        <v>93</v>
      </c>
      <c r="E27" s="98" t="s">
        <v>73</v>
      </c>
      <c r="F27" s="98" t="s">
        <v>1</v>
      </c>
      <c r="G27" s="108"/>
      <c r="H27" s="108"/>
      <c r="I27" s="108"/>
      <c r="J27" s="120"/>
      <c r="K27" s="109"/>
      <c r="L27" s="109"/>
      <c r="M27" s="110"/>
      <c r="AA27" s="100" t="b">
        <f>IFERROR(FIND("(date received)",'[2]18-19'!B27,1),FALSE)</f>
        <v>0</v>
      </c>
      <c r="AB27" s="101" t="b">
        <f>IFERROR(FIND("by midnight, Central Time",'[2]18-19'!E27,1),FALSE)</f>
        <v>0</v>
      </c>
      <c r="AC27" s="104" t="b">
        <f t="shared" si="0"/>
        <v>0</v>
      </c>
      <c r="AD27" s="100" t="b">
        <f>IFERROR(FIND("#",'[2]18-19'!B27,1),FALSE)</f>
        <v>0</v>
      </c>
      <c r="AE27" s="101" t="b">
        <f>IFERROR(FIND("For priority consideration, submit application by date specified",'[2]18-19'!E27,1),FALSE)</f>
        <v>0</v>
      </c>
      <c r="AF27" s="104" t="b">
        <f t="shared" si="1"/>
        <v>0</v>
      </c>
      <c r="AG27" s="100" t="b">
        <f>IFERROR(FIND("+",'[2]18-19'!B27,1),FALSE)</f>
        <v>0</v>
      </c>
      <c r="AH27" s="101" t="b">
        <f>IFERROR(FIND("Applicants encouraged to keep a record of their submission by printing out their online FAFSA confirmation page or obtaining proof of mailing the FAFSA",'[2]18-19'!E27,1),FALSE)</f>
        <v>0</v>
      </c>
      <c r="AI27" s="104" t="b">
        <f t="shared" si="2"/>
        <v>0</v>
      </c>
      <c r="AJ27" s="100">
        <f>IFERROR(FIND("*",'[2]18-19'!B27,1),FALSE)</f>
        <v>45</v>
      </c>
      <c r="AK27" s="101">
        <f>IFERROR(FIND("Additional forms may be required",'[2]18-19'!E27,1),FALSE)</f>
        <v>46</v>
      </c>
      <c r="AL27" s="104" t="b">
        <f t="shared" si="3"/>
        <v>0</v>
      </c>
      <c r="AM27" s="100" t="b">
        <f>(IFERROR(FIND("$",'[2]18-19'!B27,1),FALSE))</f>
        <v>0</v>
      </c>
      <c r="AN27" s="101" t="b">
        <f>(IFERROR(FIND("Awards made until funds are depleted",'[2]18-19'!E27,1),FALSE))</f>
        <v>0</v>
      </c>
      <c r="AO27" s="104" t="b">
        <f t="shared" si="4"/>
        <v>0</v>
      </c>
      <c r="AP27" s="103">
        <f>(IFERROR(FIND("Check with your financial aid administrator",'[2]18-19'!B27,1),FALSE))</f>
        <v>1</v>
      </c>
      <c r="AQ27" s="99">
        <f>(IFERROR(FIND("Check with your financial aid administrator",'[2]18-19'!E27,1),FALSE))</f>
        <v>1</v>
      </c>
      <c r="AR27" s="105" t="b">
        <f t="shared" si="5"/>
        <v>0</v>
      </c>
      <c r="AS27" s="107" t="b">
        <f>(IFERROR(FIND("For priority consideration, submit application by date specified",'[2]18-19'!B27,1),FALSE))</f>
        <v>0</v>
      </c>
      <c r="AT27" s="105" t="b">
        <f>(IFERROR(FIND("pplicants encouraged to obtain proof of mailing",'[2]18-19'!B27,1),FALSE))</f>
        <v>0</v>
      </c>
      <c r="AU27" s="105" t="b">
        <f>(IFERROR(FIND("Additional forms may be required",'[2]18-19'!B27,1),FALSE))</f>
        <v>0</v>
      </c>
      <c r="AV27" s="105" t="b">
        <f>(IFERROR(FIND("Awards made until funds are depleted",'[2]18-19'!B27,1),FALSE))</f>
        <v>0</v>
      </c>
      <c r="AW27" s="104" t="b">
        <f t="shared" si="6"/>
        <v>0</v>
      </c>
      <c r="AX27" s="105">
        <f>(IFERROR(FIND("Check with your financial aid administrator",'[2]18-19'!B27,1),FALSE))</f>
        <v>1</v>
      </c>
      <c r="AY27" s="111" t="b">
        <f t="shared" si="7"/>
        <v>1</v>
      </c>
      <c r="AZ27" s="112">
        <f>(IFERROR(FIND(A27,'[2]18-19'!$A$12,1),FALSE))</f>
        <v>27</v>
      </c>
      <c r="BA27" s="113" t="b">
        <f t="shared" si="8"/>
        <v>0</v>
      </c>
    </row>
    <row r="28" spans="1:53" s="102" customFormat="1" ht="31.5" x14ac:dyDescent="0.25">
      <c r="A28" s="97" t="s">
        <v>25</v>
      </c>
      <c r="B28" s="98" t="s">
        <v>157</v>
      </c>
      <c r="C28" s="35"/>
      <c r="D28" s="98" t="s">
        <v>94</v>
      </c>
      <c r="E28" s="98" t="s">
        <v>73</v>
      </c>
      <c r="F28" s="125" t="s">
        <v>1</v>
      </c>
      <c r="G28" s="108"/>
      <c r="H28" s="108"/>
      <c r="I28" s="93"/>
      <c r="J28" s="120"/>
      <c r="K28" s="109"/>
      <c r="L28" s="109"/>
      <c r="M28" s="110"/>
      <c r="AA28" s="100" t="b">
        <f>IFERROR(FIND("(date received)",'[2]18-19'!B28,1),FALSE)</f>
        <v>0</v>
      </c>
      <c r="AB28" s="101" t="b">
        <f>IFERROR(FIND("by midnight, Central Time",'[2]18-19'!E28,1),FALSE)</f>
        <v>0</v>
      </c>
      <c r="AC28" s="104" t="b">
        <f t="shared" si="0"/>
        <v>0</v>
      </c>
      <c r="AD28" s="100" t="b">
        <f>IFERROR(FIND("#",'[2]18-19'!B28,1),FALSE)</f>
        <v>0</v>
      </c>
      <c r="AE28" s="101" t="b">
        <f>IFERROR(FIND("For priority consideration, submit application by date specified",'[2]18-19'!E28,1),FALSE)</f>
        <v>0</v>
      </c>
      <c r="AF28" s="104" t="b">
        <f t="shared" si="1"/>
        <v>0</v>
      </c>
      <c r="AG28" s="100" t="b">
        <f>IFERROR(FIND("+",'[2]18-19'!B28,1),FALSE)</f>
        <v>0</v>
      </c>
      <c r="AH28" s="101" t="b">
        <f>IFERROR(FIND("Applicants encouraged to keep a record of their submission by printing out their online FAFSA confirmation page or obtaining proof of mailing the FAFSA",'[2]18-19'!E28,1),FALSE)</f>
        <v>0</v>
      </c>
      <c r="AI28" s="104" t="b">
        <f t="shared" si="2"/>
        <v>0</v>
      </c>
      <c r="AJ28" s="100">
        <f>IFERROR(FIND("*",'[2]18-19'!B28,1),FALSE)</f>
        <v>45</v>
      </c>
      <c r="AK28" s="101">
        <f>IFERROR(FIND("Additional forms may be required",'[2]18-19'!E28,1),FALSE)</f>
        <v>46</v>
      </c>
      <c r="AL28" s="104" t="b">
        <f t="shared" si="3"/>
        <v>0</v>
      </c>
      <c r="AM28" s="100" t="b">
        <f>(IFERROR(FIND("$",'[2]18-19'!B28,1),FALSE))</f>
        <v>0</v>
      </c>
      <c r="AN28" s="101" t="b">
        <f>(IFERROR(FIND("Awards made until funds are depleted",'[2]18-19'!E28,1),FALSE))</f>
        <v>0</v>
      </c>
      <c r="AO28" s="104" t="b">
        <f t="shared" si="4"/>
        <v>0</v>
      </c>
      <c r="AP28" s="103">
        <f>(IFERROR(FIND("Check with your financial aid administrator",'[2]18-19'!B28,1),FALSE))</f>
        <v>1</v>
      </c>
      <c r="AQ28" s="99">
        <f>(IFERROR(FIND("Check with your financial aid administrator",'[2]18-19'!E28,1),FALSE))</f>
        <v>1</v>
      </c>
      <c r="AR28" s="105" t="b">
        <f t="shared" si="5"/>
        <v>0</v>
      </c>
      <c r="AS28" s="107" t="b">
        <f>(IFERROR(FIND("For priority consideration, submit application by date specified",'[2]18-19'!B28,1),FALSE))</f>
        <v>0</v>
      </c>
      <c r="AT28" s="105" t="b">
        <f>(IFERROR(FIND("pplicants encouraged to obtain proof of mailing",'[2]18-19'!B28,1),FALSE))</f>
        <v>0</v>
      </c>
      <c r="AU28" s="105" t="b">
        <f>(IFERROR(FIND("Additional forms may be required",'[2]18-19'!B28,1),FALSE))</f>
        <v>0</v>
      </c>
      <c r="AV28" s="105" t="b">
        <f>(IFERROR(FIND("Awards made until funds are depleted",'[2]18-19'!B28,1),FALSE))</f>
        <v>0</v>
      </c>
      <c r="AW28" s="104" t="b">
        <f t="shared" si="6"/>
        <v>0</v>
      </c>
      <c r="AX28" s="105">
        <f>(IFERROR(FIND("Check with your financial aid administrator",'[2]18-19'!B28,1),FALSE))</f>
        <v>1</v>
      </c>
      <c r="AY28" s="111" t="b">
        <f t="shared" si="7"/>
        <v>1</v>
      </c>
      <c r="AZ28" s="112">
        <f>(IFERROR(FIND(A28,'[2]18-19'!$A$12,1),FALSE))</f>
        <v>32</v>
      </c>
      <c r="BA28" s="113" t="b">
        <f t="shared" si="8"/>
        <v>0</v>
      </c>
    </row>
    <row r="29" spans="1:53" s="57" customFormat="1" ht="31.5" x14ac:dyDescent="0.25">
      <c r="A29" s="67" t="s">
        <v>29</v>
      </c>
      <c r="B29" s="68" t="s">
        <v>198</v>
      </c>
      <c r="C29" s="106"/>
      <c r="D29" s="68" t="s">
        <v>98</v>
      </c>
      <c r="E29" s="68" t="s">
        <v>188</v>
      </c>
      <c r="F29" s="68" t="s">
        <v>0</v>
      </c>
      <c r="G29" s="69"/>
      <c r="H29" s="69"/>
      <c r="I29" s="75"/>
      <c r="J29" s="117"/>
      <c r="K29" s="70"/>
      <c r="L29" s="70"/>
      <c r="M29" s="71"/>
      <c r="AA29" s="72">
        <f>IFERROR(FIND("(date received)",'[5]17-18'!B29,1),FALSE)</f>
        <v>14</v>
      </c>
      <c r="AB29" s="73">
        <f>IFERROR(FIND("by midnight, Central Time",'[5]17-18'!E29,1),FALSE)</f>
        <v>14</v>
      </c>
      <c r="AC29" s="63" t="b">
        <f t="shared" si="0"/>
        <v>0</v>
      </c>
      <c r="AD29" s="72" t="b">
        <f>IFERROR(FIND("#",'[5]17-18'!B29,1),FALSE)</f>
        <v>0</v>
      </c>
      <c r="AE29" s="73" t="b">
        <f>IFERROR(FIND("For priority consideration, submit application by date specified",'[5]17-18'!E29,1),FALSE)</f>
        <v>0</v>
      </c>
      <c r="AF29" s="63" t="b">
        <f t="shared" si="1"/>
        <v>0</v>
      </c>
      <c r="AG29" s="72" t="b">
        <f>IFERROR(FIND("+",'[5]17-18'!B29,1),FALSE)</f>
        <v>0</v>
      </c>
      <c r="AH29" s="73" t="b">
        <f>IFERROR(FIND("Applicants encouraged to keep a record of their submission by printing out their online FAFSA confirmation page or obtaining proof of mailing the FAFSA",'[5]17-18'!E29,1),FALSE)</f>
        <v>0</v>
      </c>
      <c r="AI29" s="63" t="b">
        <f t="shared" si="2"/>
        <v>0</v>
      </c>
      <c r="AJ29" s="72">
        <f>IFERROR(FIND("*",'[5]17-18'!B29,1),FALSE)</f>
        <v>89</v>
      </c>
      <c r="AK29" s="73">
        <f>IFERROR(FIND("Additional forms may be required",'[5]17-18'!E29,1),FALSE)</f>
        <v>100</v>
      </c>
      <c r="AL29" s="63" t="b">
        <f t="shared" si="3"/>
        <v>0</v>
      </c>
      <c r="AM29" s="72" t="b">
        <f>(IFERROR(FIND("$",'[5]17-18'!B29,1),FALSE))</f>
        <v>0</v>
      </c>
      <c r="AN29" s="73" t="b">
        <f>(IFERROR(FIND("Awards made until funds are depleted",'[5]17-18'!E29,1),FALSE))</f>
        <v>0</v>
      </c>
      <c r="AO29" s="63" t="b">
        <f t="shared" si="4"/>
        <v>0</v>
      </c>
      <c r="AP29" s="61" t="b">
        <f>(IFERROR(FIND("Check with your financial aid administrator",'[5]17-18'!B29,1),FALSE))</f>
        <v>0</v>
      </c>
      <c r="AQ29" s="62" t="b">
        <f>(IFERROR(FIND("Check with your financial aid administrator",'[5]17-18'!E29,1),FALSE))</f>
        <v>0</v>
      </c>
      <c r="AR29" s="74" t="b">
        <f t="shared" si="5"/>
        <v>0</v>
      </c>
      <c r="AS29" s="61" t="b">
        <f>(IFERROR(FIND("For priority consideration, submit application by date specified",'[5]17-18'!B29,1),FALSE))</f>
        <v>0</v>
      </c>
      <c r="AT29" s="74" t="b">
        <f>(IFERROR(FIND("pplicants encouraged to obtain proof of mailing",'[5]17-18'!B29,1),FALSE))</f>
        <v>0</v>
      </c>
      <c r="AU29" s="74" t="b">
        <f>(IFERROR(FIND("Additional forms may be required",'[5]17-18'!B29,1),FALSE))</f>
        <v>0</v>
      </c>
      <c r="AV29" s="74" t="b">
        <f>(IFERROR(FIND("Awards made until funds are depleted",'[5]17-18'!B29,1),FALSE))</f>
        <v>0</v>
      </c>
      <c r="AW29" s="63" t="b">
        <f t="shared" si="6"/>
        <v>0</v>
      </c>
      <c r="AX29" s="74" t="b">
        <f>(IFERROR(FIND("Check with your financial aid administrator",'[5]17-18'!B29,1),FALSE))</f>
        <v>0</v>
      </c>
      <c r="AY29" s="64" t="b">
        <f t="shared" si="7"/>
        <v>0</v>
      </c>
      <c r="AZ29" s="65" t="b">
        <f>(IFERROR(FIND(A29,'[5]17-18'!$A$12,1),FALSE))</f>
        <v>0</v>
      </c>
      <c r="BA29" s="66" t="b">
        <f t="shared" si="8"/>
        <v>0</v>
      </c>
    </row>
    <row r="30" spans="1:53" s="57" customFormat="1" ht="63" x14ac:dyDescent="0.25">
      <c r="A30" s="67" t="s">
        <v>26</v>
      </c>
      <c r="B30" s="68" t="s">
        <v>199</v>
      </c>
      <c r="C30" s="106"/>
      <c r="D30" s="68" t="s">
        <v>95</v>
      </c>
      <c r="E30" s="68" t="s">
        <v>169</v>
      </c>
      <c r="F30" s="68" t="s">
        <v>0</v>
      </c>
      <c r="G30" s="69"/>
      <c r="H30" s="69"/>
      <c r="I30" s="75"/>
      <c r="J30" s="117"/>
      <c r="K30" s="70"/>
      <c r="L30" s="70"/>
      <c r="M30" s="71"/>
      <c r="AA30" s="72">
        <f>IFERROR(FIND("(date received)",'[6]17-18'!B30,1),FALSE)</f>
        <v>35</v>
      </c>
      <c r="AB30" s="73">
        <f>IFERROR(FIND("by midnight, Central Time",'[6]17-18'!E30,1),FALSE)</f>
        <v>35</v>
      </c>
      <c r="AC30" s="63" t="b">
        <f t="shared" si="0"/>
        <v>0</v>
      </c>
      <c r="AD30" s="72">
        <f>IFERROR(FIND("#",'[6]17-18'!B30,1),FALSE)</f>
        <v>51</v>
      </c>
      <c r="AE30" s="73">
        <f>IFERROR(FIND("For priority consideration, submit application by date specified",'[6]17-18'!E30,1),FALSE)</f>
        <v>62</v>
      </c>
      <c r="AF30" s="63" t="b">
        <f t="shared" si="1"/>
        <v>0</v>
      </c>
      <c r="AG30" s="72" t="b">
        <f>IFERROR(FIND("+",'[6]17-18'!B30,1),FALSE)</f>
        <v>0</v>
      </c>
      <c r="AH30" s="73" t="b">
        <f>IFERROR(FIND("Applicants encouraged to keep a record of their submission by printing out their online FAFSA confirmation page or obtaining proof of mailing the FAFSA",'[6]17-18'!E30,1),FALSE)</f>
        <v>0</v>
      </c>
      <c r="AI30" s="63" t="b">
        <f t="shared" si="2"/>
        <v>0</v>
      </c>
      <c r="AJ30" s="72">
        <f>IFERROR(FIND("*",'[6]17-18'!B30,1),FALSE)</f>
        <v>53</v>
      </c>
      <c r="AK30" s="73">
        <f>IFERROR(FIND("Additional forms may be required",'[6]17-18'!E30,1),FALSE)</f>
        <v>128</v>
      </c>
      <c r="AL30" s="63" t="b">
        <f t="shared" si="3"/>
        <v>0</v>
      </c>
      <c r="AM30" s="72" t="b">
        <f>(IFERROR(FIND("$",'[6]17-18'!B30,1),FALSE))</f>
        <v>0</v>
      </c>
      <c r="AN30" s="73" t="b">
        <f>(IFERROR(FIND("Awards made until funds are depleted",'[6]17-18'!E30,1),FALSE))</f>
        <v>0</v>
      </c>
      <c r="AO30" s="63" t="b">
        <f t="shared" si="4"/>
        <v>0</v>
      </c>
      <c r="AP30" s="61" t="b">
        <f>(IFERROR(FIND("Check with your financial aid administrator",'[6]17-18'!B30,1),FALSE))</f>
        <v>0</v>
      </c>
      <c r="AQ30" s="62" t="b">
        <f>(IFERROR(FIND("Check with your financial aid administrator",'[6]17-18'!E30,1),FALSE))</f>
        <v>0</v>
      </c>
      <c r="AR30" s="74" t="b">
        <f t="shared" si="5"/>
        <v>0</v>
      </c>
      <c r="AS30" s="61" t="b">
        <f>(IFERROR(FIND("For priority consideration, submit application by date specified",'[6]17-18'!B30,1),FALSE))</f>
        <v>0</v>
      </c>
      <c r="AT30" s="74" t="b">
        <f>(IFERROR(FIND("pplicants encouraged to obtain proof of mailing",'[6]17-18'!B30,1),FALSE))</f>
        <v>0</v>
      </c>
      <c r="AU30" s="74" t="b">
        <f>(IFERROR(FIND("Additional forms may be required",'[6]17-18'!B30,1),FALSE))</f>
        <v>0</v>
      </c>
      <c r="AV30" s="74" t="b">
        <f>(IFERROR(FIND("Awards made until funds are depleted",'[6]17-18'!B30,1),FALSE))</f>
        <v>0</v>
      </c>
      <c r="AW30" s="63" t="b">
        <f t="shared" si="6"/>
        <v>0</v>
      </c>
      <c r="AX30" s="74" t="b">
        <f>(IFERROR(FIND("Check with your financial aid administrator",'[6]17-18'!B30,1),FALSE))</f>
        <v>0</v>
      </c>
      <c r="AY30" s="64" t="b">
        <f t="shared" si="7"/>
        <v>0</v>
      </c>
      <c r="AZ30" s="65" t="b">
        <f>(IFERROR(FIND(A30,'[6]17-18'!$A$12,1),FALSE))</f>
        <v>0</v>
      </c>
      <c r="BA30" s="66" t="b">
        <f t="shared" si="8"/>
        <v>0</v>
      </c>
    </row>
    <row r="31" spans="1:53" s="57" customFormat="1" ht="31.5" x14ac:dyDescent="0.25">
      <c r="A31" s="67" t="s">
        <v>27</v>
      </c>
      <c r="B31" s="68" t="s">
        <v>219</v>
      </c>
      <c r="C31" s="106"/>
      <c r="D31" s="68" t="s">
        <v>96</v>
      </c>
      <c r="E31" s="68" t="s">
        <v>220</v>
      </c>
      <c r="F31" s="68" t="s">
        <v>0</v>
      </c>
      <c r="G31" s="69"/>
      <c r="H31" s="69"/>
      <c r="I31" s="94"/>
      <c r="J31" s="117"/>
      <c r="K31" s="70"/>
      <c r="L31" s="70"/>
      <c r="M31" s="71"/>
      <c r="AA31" s="72" t="b">
        <f>IFERROR(FIND("(date received)",'19-20'!B31,1),FALSE)</f>
        <v>0</v>
      </c>
      <c r="AB31" s="73" t="b">
        <f>IFERROR(FIND("by midnight, Central Time",'19-20'!E31,1),FALSE)</f>
        <v>0</v>
      </c>
      <c r="AC31" s="63" t="b">
        <f t="shared" si="0"/>
        <v>0</v>
      </c>
      <c r="AD31" s="72" t="b">
        <f>IFERROR(FIND("#",'19-20'!B31,1),FALSE)</f>
        <v>0</v>
      </c>
      <c r="AE31" s="73" t="b">
        <f>IFERROR(FIND("For priority consideration, submit application by date specified",'19-20'!E31,1),FALSE)</f>
        <v>0</v>
      </c>
      <c r="AF31" s="63" t="b">
        <f t="shared" si="1"/>
        <v>0</v>
      </c>
      <c r="AG31" s="72" t="b">
        <f>IFERROR(FIND("+",'19-20'!B31,1),FALSE)</f>
        <v>0</v>
      </c>
      <c r="AH31" s="73" t="b">
        <f>IFERROR(FIND("Applicants encouraged to keep a record of their submission by printing out their online FAFSA confirmation page or obtaining proof of mailing the FAFSA",'19-20'!E31,1),FALSE)</f>
        <v>0</v>
      </c>
      <c r="AI31" s="63" t="b">
        <f t="shared" si="2"/>
        <v>0</v>
      </c>
      <c r="AJ31" s="72" t="b">
        <f>IFERROR(FIND("*",'19-20'!B31,1),FALSE)</f>
        <v>0</v>
      </c>
      <c r="AK31" s="73" t="b">
        <f>IFERROR(FIND("Additional forms may be required",'19-20'!E31,1),FALSE)</f>
        <v>0</v>
      </c>
      <c r="AL31" s="63" t="b">
        <f t="shared" si="3"/>
        <v>0</v>
      </c>
      <c r="AM31" s="72">
        <f>(IFERROR(FIND("$",'19-20'!B31,1),FALSE))</f>
        <v>43</v>
      </c>
      <c r="AN31" s="73">
        <f>(IFERROR(FIND("Awards made until funds are depleted",'19-20'!E31,1),FALSE))</f>
        <v>44</v>
      </c>
      <c r="AO31" s="63" t="b">
        <f t="shared" si="4"/>
        <v>0</v>
      </c>
      <c r="AP31" s="61" t="b">
        <f>(IFERROR(FIND("Check with your financial aid administrator",'19-20'!B31,1),FALSE))</f>
        <v>0</v>
      </c>
      <c r="AQ31" s="62" t="b">
        <f>(IFERROR(FIND("Check with your financial aid administrator",'19-20'!E31,1),FALSE))</f>
        <v>0</v>
      </c>
      <c r="AR31" s="74" t="b">
        <f t="shared" si="5"/>
        <v>0</v>
      </c>
      <c r="AS31" s="61" t="b">
        <f>(IFERROR(FIND("For priority consideration, submit application by date specified",'19-20'!B31,1),FALSE))</f>
        <v>0</v>
      </c>
      <c r="AT31" s="74" t="b">
        <f>(IFERROR(FIND("pplicants encouraged to obtain proof of mailing",'19-20'!B31,1),FALSE))</f>
        <v>0</v>
      </c>
      <c r="AU31" s="74" t="b">
        <f>(IFERROR(FIND("Additional forms may be required",'19-20'!B31,1),FALSE))</f>
        <v>0</v>
      </c>
      <c r="AV31" s="74" t="b">
        <f>(IFERROR(FIND("Awards made until funds are depleted",'19-20'!B31,1),FALSE))</f>
        <v>0</v>
      </c>
      <c r="AW31" s="63" t="b">
        <f t="shared" si="6"/>
        <v>0</v>
      </c>
      <c r="AX31" s="74" t="b">
        <f>(IFERROR(FIND("Check with your financial aid administrator",'19-20'!B31,1),FALSE))</f>
        <v>0</v>
      </c>
      <c r="AY31" s="64" t="b">
        <f t="shared" si="7"/>
        <v>0</v>
      </c>
      <c r="AZ31" s="65" t="b">
        <f>(IFERROR(FIND(A31,'19-20'!$A$12,1),FALSE))</f>
        <v>0</v>
      </c>
      <c r="BA31" s="66" t="b">
        <f t="shared" si="8"/>
        <v>0</v>
      </c>
    </row>
    <row r="32" spans="1:53" s="57" customFormat="1" x14ac:dyDescent="0.25">
      <c r="A32" s="67" t="s">
        <v>28</v>
      </c>
      <c r="B32" s="68" t="s">
        <v>200</v>
      </c>
      <c r="C32" s="106"/>
      <c r="D32" s="68" t="s">
        <v>97</v>
      </c>
      <c r="E32" s="68" t="s">
        <v>170</v>
      </c>
      <c r="F32" s="68" t="s">
        <v>0</v>
      </c>
      <c r="G32" s="69"/>
      <c r="H32" s="69"/>
      <c r="I32" s="94"/>
      <c r="J32" s="117"/>
      <c r="K32" s="70"/>
      <c r="L32" s="70"/>
      <c r="M32" s="71"/>
      <c r="AA32" s="72">
        <f>IFERROR(FIND("(date received)",'19-20'!B32,1),FALSE)</f>
        <v>16</v>
      </c>
      <c r="AB32" s="73">
        <f>IFERROR(FIND("by midnight, Central Time",'19-20'!E32,1),FALSE)</f>
        <v>16</v>
      </c>
      <c r="AC32" s="63" t="b">
        <f t="shared" si="0"/>
        <v>0</v>
      </c>
      <c r="AD32" s="72" t="b">
        <f>IFERROR(FIND("#",'19-20'!B32,1),FALSE)</f>
        <v>0</v>
      </c>
      <c r="AE32" s="73" t="b">
        <f>IFERROR(FIND("For priority consideration, submit application by date specified",'19-20'!E32,1),FALSE)</f>
        <v>0</v>
      </c>
      <c r="AF32" s="63" t="b">
        <f t="shared" si="1"/>
        <v>0</v>
      </c>
      <c r="AG32" s="72" t="b">
        <f>IFERROR(FIND("+",'19-20'!B32,1),FALSE)</f>
        <v>0</v>
      </c>
      <c r="AH32" s="73" t="b">
        <f>IFERROR(FIND("Applicants encouraged to keep a record of their submission by printing out their online FAFSA confirmation page or obtaining proof of mailing the FAFSA",'19-20'!E32,1),FALSE)</f>
        <v>0</v>
      </c>
      <c r="AI32" s="63" t="b">
        <f t="shared" si="2"/>
        <v>0</v>
      </c>
      <c r="AJ32" s="72" t="b">
        <f>IFERROR(FIND("*",'19-20'!B32,1),FALSE)</f>
        <v>0</v>
      </c>
      <c r="AK32" s="73" t="b">
        <f>IFERROR(FIND("Additional forms may be required",'19-20'!E32,1),FALSE)</f>
        <v>0</v>
      </c>
      <c r="AL32" s="63" t="b">
        <f t="shared" si="3"/>
        <v>0</v>
      </c>
      <c r="AM32" s="72" t="b">
        <f>(IFERROR(FIND("$",'19-20'!B32,1),FALSE))</f>
        <v>0</v>
      </c>
      <c r="AN32" s="73" t="b">
        <f>(IFERROR(FIND("Awards made until funds are depleted",'19-20'!E32,1),FALSE))</f>
        <v>0</v>
      </c>
      <c r="AO32" s="63" t="b">
        <f t="shared" si="4"/>
        <v>0</v>
      </c>
      <c r="AP32" s="61" t="b">
        <f>(IFERROR(FIND("Check with your financial aid administrator",'19-20'!B32,1),FALSE))</f>
        <v>0</v>
      </c>
      <c r="AQ32" s="62" t="b">
        <f>(IFERROR(FIND("Check with your financial aid administrator",'19-20'!E32,1),FALSE))</f>
        <v>0</v>
      </c>
      <c r="AR32" s="74" t="b">
        <f t="shared" si="5"/>
        <v>0</v>
      </c>
      <c r="AS32" s="61" t="b">
        <f>(IFERROR(FIND("For priority consideration, submit application by date specified",'19-20'!B32,1),FALSE))</f>
        <v>0</v>
      </c>
      <c r="AT32" s="74" t="b">
        <f>(IFERROR(FIND("pplicants encouraged to obtain proof of mailing",'19-20'!B32,1),FALSE))</f>
        <v>0</v>
      </c>
      <c r="AU32" s="74" t="b">
        <f>(IFERROR(FIND("Additional forms may be required",'19-20'!B32,1),FALSE))</f>
        <v>0</v>
      </c>
      <c r="AV32" s="74" t="b">
        <f>(IFERROR(FIND("Awards made until funds are depleted",'19-20'!B32,1),FALSE))</f>
        <v>0</v>
      </c>
      <c r="AW32" s="63" t="b">
        <f t="shared" si="6"/>
        <v>0</v>
      </c>
      <c r="AX32" s="74" t="b">
        <f>(IFERROR(FIND("Check with your financial aid administrator",'19-20'!B32,1),FALSE))</f>
        <v>0</v>
      </c>
      <c r="AY32" s="64" t="b">
        <f t="shared" si="7"/>
        <v>0</v>
      </c>
      <c r="AZ32" s="65" t="b">
        <f>(IFERROR(FIND(A32,'19-20'!$A$12,1),FALSE))</f>
        <v>0</v>
      </c>
      <c r="BA32" s="66" t="b">
        <f t="shared" si="8"/>
        <v>0</v>
      </c>
    </row>
    <row r="33" spans="1:53" s="57" customFormat="1" ht="63" x14ac:dyDescent="0.25">
      <c r="A33" s="67" t="s">
        <v>30</v>
      </c>
      <c r="B33" s="68" t="s">
        <v>201</v>
      </c>
      <c r="C33" s="106"/>
      <c r="D33" s="68" t="s">
        <v>99</v>
      </c>
      <c r="E33" s="68" t="s">
        <v>171</v>
      </c>
      <c r="F33" s="68" t="s">
        <v>0</v>
      </c>
      <c r="G33" s="69"/>
      <c r="H33" s="69"/>
      <c r="I33" s="94"/>
      <c r="J33" s="117"/>
      <c r="K33" s="70"/>
      <c r="L33" s="70"/>
      <c r="M33" s="71"/>
      <c r="AA33" s="72">
        <f>IFERROR(FIND("(date received)",'19-20'!B33,1),FALSE)</f>
        <v>15</v>
      </c>
      <c r="AB33" s="73">
        <f>IFERROR(FIND("by midnight, Central Time",'19-20'!E33,1),FALSE)</f>
        <v>15</v>
      </c>
      <c r="AC33" s="63" t="b">
        <f t="shared" si="0"/>
        <v>0</v>
      </c>
      <c r="AD33" s="72">
        <f>IFERROR(FIND("#",'19-20'!B33,1),FALSE)</f>
        <v>31</v>
      </c>
      <c r="AE33" s="73">
        <f>IFERROR(FIND("For priority consideration, submit application by date specified",'19-20'!E33,1),FALSE)</f>
        <v>42</v>
      </c>
      <c r="AF33" s="63" t="b">
        <f t="shared" si="1"/>
        <v>0</v>
      </c>
      <c r="AG33" s="72" t="b">
        <f>IFERROR(FIND("+",'19-20'!B33,1),FALSE)</f>
        <v>0</v>
      </c>
      <c r="AH33" s="73" t="b">
        <f>IFERROR(FIND("Applicants encouraged to keep a record of their submission by printing out their online FAFSA confirmation page or obtaining proof of mailing the FAFSA",'19-20'!E33,1),FALSE)</f>
        <v>0</v>
      </c>
      <c r="AI33" s="63" t="b">
        <f t="shared" si="2"/>
        <v>0</v>
      </c>
      <c r="AJ33" s="72">
        <f>IFERROR(FIND("*",'19-20'!B33,1),FALSE)</f>
        <v>33</v>
      </c>
      <c r="AK33" s="73">
        <f>IFERROR(FIND("Additional forms may be required",'19-20'!E33,1),FALSE)</f>
        <v>108</v>
      </c>
      <c r="AL33" s="63" t="b">
        <f t="shared" si="3"/>
        <v>0</v>
      </c>
      <c r="AM33" s="72" t="b">
        <f>(IFERROR(FIND("$",'19-20'!B33,1),FALSE))</f>
        <v>0</v>
      </c>
      <c r="AN33" s="73" t="b">
        <f>(IFERROR(FIND("Awards made until funds are depleted",'19-20'!E33,1),FALSE))</f>
        <v>0</v>
      </c>
      <c r="AO33" s="63" t="b">
        <f t="shared" si="4"/>
        <v>0</v>
      </c>
      <c r="AP33" s="61" t="b">
        <f>(IFERROR(FIND("Check with your financial aid administrator",'19-20'!B33,1),FALSE))</f>
        <v>0</v>
      </c>
      <c r="AQ33" s="62" t="b">
        <f>(IFERROR(FIND("Check with your financial aid administrator",'19-20'!E33,1),FALSE))</f>
        <v>0</v>
      </c>
      <c r="AR33" s="74" t="b">
        <f t="shared" si="5"/>
        <v>0</v>
      </c>
      <c r="AS33" s="61" t="b">
        <f>(IFERROR(FIND("For priority consideration, submit application by date specified",'19-20'!B33,1),FALSE))</f>
        <v>0</v>
      </c>
      <c r="AT33" s="74" t="b">
        <f>(IFERROR(FIND("pplicants encouraged to obtain proof of mailing",'19-20'!B33,1),FALSE))</f>
        <v>0</v>
      </c>
      <c r="AU33" s="74" t="b">
        <f>(IFERROR(FIND("Additional forms may be required",'19-20'!B33,1),FALSE))</f>
        <v>0</v>
      </c>
      <c r="AV33" s="74" t="b">
        <f>(IFERROR(FIND("Awards made until funds are depleted",'19-20'!B33,1),FALSE))</f>
        <v>0</v>
      </c>
      <c r="AW33" s="63" t="b">
        <f t="shared" si="6"/>
        <v>0</v>
      </c>
      <c r="AX33" s="74" t="b">
        <f>(IFERROR(FIND("Check with your financial aid administrator",'19-20'!B33,1),FALSE))</f>
        <v>0</v>
      </c>
      <c r="AY33" s="64" t="b">
        <f t="shared" si="7"/>
        <v>0</v>
      </c>
      <c r="AZ33" s="65" t="b">
        <f>(IFERROR(FIND(A33,'19-20'!$A$12,1),FALSE))</f>
        <v>0</v>
      </c>
      <c r="BA33" s="66" t="b">
        <f t="shared" si="8"/>
        <v>0</v>
      </c>
    </row>
    <row r="34" spans="1:53" s="83" customFormat="1" ht="31.5" x14ac:dyDescent="0.25">
      <c r="A34" s="78" t="s">
        <v>31</v>
      </c>
      <c r="B34" s="79" t="s">
        <v>219</v>
      </c>
      <c r="C34" s="123"/>
      <c r="D34" s="79" t="s">
        <v>100</v>
      </c>
      <c r="E34" s="79" t="s">
        <v>220</v>
      </c>
      <c r="F34" s="79" t="s">
        <v>0</v>
      </c>
      <c r="G34" s="80"/>
      <c r="H34" s="80"/>
      <c r="I34" s="94"/>
      <c r="J34" s="119"/>
      <c r="K34" s="81"/>
      <c r="L34" s="81"/>
      <c r="M34" s="82"/>
      <c r="AA34" s="84" t="b">
        <f>IFERROR(FIND("(date received)",'[7]17-18'!B34,1),FALSE)</f>
        <v>0</v>
      </c>
      <c r="AB34" s="85" t="b">
        <f>IFERROR(FIND("by midnight, Central Time",'[7]17-18'!E34,1),FALSE)</f>
        <v>0</v>
      </c>
      <c r="AC34" s="86" t="b">
        <f t="shared" si="0"/>
        <v>0</v>
      </c>
      <c r="AD34" s="84" t="b">
        <f>IFERROR(FIND("#",'[7]17-18'!B34,1),FALSE)</f>
        <v>0</v>
      </c>
      <c r="AE34" s="85" t="b">
        <f>IFERROR(FIND("For priority consideration, submit application by date specified",'[7]17-18'!E34,1),FALSE)</f>
        <v>0</v>
      </c>
      <c r="AF34" s="86" t="b">
        <f t="shared" si="1"/>
        <v>0</v>
      </c>
      <c r="AG34" s="84" t="b">
        <f>IFERROR(FIND("+",'[7]17-18'!B34,1),FALSE)</f>
        <v>0</v>
      </c>
      <c r="AH34" s="85" t="b">
        <f>IFERROR(FIND("Applicants encouraged to keep a record of their submission by printing out their online FAFSA confirmation page or obtaining proof of mailing the FAFSA",'[7]17-18'!E34,1),FALSE)</f>
        <v>0</v>
      </c>
      <c r="AI34" s="86" t="b">
        <f t="shared" si="2"/>
        <v>0</v>
      </c>
      <c r="AJ34" s="84" t="b">
        <f>IFERROR(FIND("*",'[7]17-18'!B34,1),FALSE)</f>
        <v>0</v>
      </c>
      <c r="AK34" s="85" t="b">
        <f>IFERROR(FIND("Additional forms may be required",'[7]17-18'!E34,1),FALSE)</f>
        <v>0</v>
      </c>
      <c r="AL34" s="86" t="b">
        <f t="shared" si="3"/>
        <v>0</v>
      </c>
      <c r="AM34" s="84">
        <f>(IFERROR(FIND("$",'[7]17-18'!B34,1),FALSE))</f>
        <v>44</v>
      </c>
      <c r="AN34" s="85">
        <f>(IFERROR(FIND("Awards made until funds are depleted",'[7]17-18'!E34,1),FALSE))</f>
        <v>44</v>
      </c>
      <c r="AO34" s="86" t="b">
        <f t="shared" si="4"/>
        <v>0</v>
      </c>
      <c r="AP34" s="87" t="b">
        <f>(IFERROR(FIND("Check with your financial aid administrator",'[7]17-18'!B34,1),FALSE))</f>
        <v>0</v>
      </c>
      <c r="AQ34" s="88" t="b">
        <f>(IFERROR(FIND("Check with your financial aid administrator",'[7]17-18'!E34,1),FALSE))</f>
        <v>0</v>
      </c>
      <c r="AR34" s="89" t="b">
        <f t="shared" si="5"/>
        <v>0</v>
      </c>
      <c r="AS34" s="87" t="b">
        <f>(IFERROR(FIND("For priority consideration, submit application by date specified",'[7]17-18'!B34,1),FALSE))</f>
        <v>0</v>
      </c>
      <c r="AT34" s="89" t="b">
        <f>(IFERROR(FIND("pplicants encouraged to obtain proof of mailing",'[7]17-18'!B34,1),FALSE))</f>
        <v>0</v>
      </c>
      <c r="AU34" s="89" t="b">
        <f>(IFERROR(FIND("Additional forms may be required",'[7]17-18'!B34,1),FALSE))</f>
        <v>0</v>
      </c>
      <c r="AV34" s="89" t="b">
        <f>(IFERROR(FIND("Awards made until funds are depleted",'[7]17-18'!B34,1),FALSE))</f>
        <v>0</v>
      </c>
      <c r="AW34" s="86" t="b">
        <f t="shared" si="6"/>
        <v>0</v>
      </c>
      <c r="AX34" s="89" t="b">
        <f>(IFERROR(FIND("Check with your financial aid administrator",'[7]17-18'!B34,1),FALSE))</f>
        <v>0</v>
      </c>
      <c r="AY34" s="90" t="b">
        <f t="shared" si="7"/>
        <v>0</v>
      </c>
      <c r="AZ34" s="91" t="b">
        <f>(IFERROR(FIND(A34,'[7]17-18'!$A$12,1),FALSE))</f>
        <v>0</v>
      </c>
      <c r="BA34" s="92" t="b">
        <f t="shared" si="8"/>
        <v>0</v>
      </c>
    </row>
    <row r="35" spans="1:53" s="57" customFormat="1" x14ac:dyDescent="0.25">
      <c r="A35" s="67" t="s">
        <v>32</v>
      </c>
      <c r="B35" s="68" t="s">
        <v>186</v>
      </c>
      <c r="C35" s="106"/>
      <c r="D35" s="68" t="s">
        <v>101</v>
      </c>
      <c r="E35" s="68" t="s">
        <v>179</v>
      </c>
      <c r="F35" s="68" t="s">
        <v>0</v>
      </c>
      <c r="G35" s="69"/>
      <c r="H35" s="69"/>
      <c r="I35" s="94"/>
      <c r="J35" s="117"/>
      <c r="K35" s="70"/>
      <c r="L35" s="70"/>
      <c r="M35" s="71"/>
      <c r="AA35" s="72" t="b">
        <f>IFERROR(FIND("(date received)",'19-20'!B35,1),FALSE)</f>
        <v>0</v>
      </c>
      <c r="AB35" s="73" t="b">
        <f>IFERROR(FIND("by midnight, Central Time",'19-20'!E35,1),FALSE)</f>
        <v>0</v>
      </c>
      <c r="AC35" s="63" t="b">
        <f t="shared" si="0"/>
        <v>0</v>
      </c>
      <c r="AD35" s="72" t="b">
        <f>IFERROR(FIND("#",'19-20'!B35,1),FALSE)</f>
        <v>0</v>
      </c>
      <c r="AE35" s="73" t="b">
        <f>IFERROR(FIND("For priority consideration, submit application by date specified",'19-20'!E35,1),FALSE)</f>
        <v>0</v>
      </c>
      <c r="AF35" s="63" t="b">
        <f t="shared" si="1"/>
        <v>0</v>
      </c>
      <c r="AG35" s="72" t="b">
        <f>IFERROR(FIND("+",'19-20'!B35,1),FALSE)</f>
        <v>0</v>
      </c>
      <c r="AH35" s="73" t="b">
        <f>IFERROR(FIND("Applicants encouraged to keep a record of their submission by printing out their online FAFSA confirmation page or obtaining proof of mailing the FAFSA",'19-20'!E35,1),FALSE)</f>
        <v>0</v>
      </c>
      <c r="AI35" s="63" t="b">
        <f t="shared" si="2"/>
        <v>0</v>
      </c>
      <c r="AJ35" s="72" t="b">
        <f>IFERROR(FIND("*",'19-20'!B35,1),FALSE)</f>
        <v>0</v>
      </c>
      <c r="AK35" s="73" t="b">
        <f>IFERROR(FIND("Additional forms may be required",'19-20'!E35,1),FALSE)</f>
        <v>0</v>
      </c>
      <c r="AL35" s="63" t="b">
        <f t="shared" si="3"/>
        <v>0</v>
      </c>
      <c r="AM35" s="72" t="b">
        <f>(IFERROR(FIND("$",'19-20'!B35,1),FALSE))</f>
        <v>0</v>
      </c>
      <c r="AN35" s="73" t="b">
        <f>(IFERROR(FIND("Awards made until funds are depleted",'19-20'!E35,1),FALSE))</f>
        <v>0</v>
      </c>
      <c r="AO35" s="63" t="b">
        <f t="shared" si="4"/>
        <v>0</v>
      </c>
      <c r="AP35" s="61" t="b">
        <f>(IFERROR(FIND("Check with your financial aid administrator",'19-20'!B35,1),FALSE))</f>
        <v>0</v>
      </c>
      <c r="AQ35" s="62" t="b">
        <f>(IFERROR(FIND("Check with your financial aid administrator",'19-20'!E35,1),FALSE))</f>
        <v>0</v>
      </c>
      <c r="AR35" s="74" t="b">
        <f t="shared" si="5"/>
        <v>0</v>
      </c>
      <c r="AS35" s="61" t="b">
        <f>(IFERROR(FIND("For priority consideration, submit application by date specified",'19-20'!B35,1),FALSE))</f>
        <v>0</v>
      </c>
      <c r="AT35" s="74" t="b">
        <f>(IFERROR(FIND("pplicants encouraged to obtain proof of mailing",'19-20'!B35,1),FALSE))</f>
        <v>0</v>
      </c>
      <c r="AU35" s="74" t="b">
        <f>(IFERROR(FIND("Additional forms may be required",'19-20'!B35,1),FALSE))</f>
        <v>0</v>
      </c>
      <c r="AV35" s="74" t="b">
        <f>(IFERROR(FIND("Awards made until funds are depleted",'19-20'!B35,1),FALSE))</f>
        <v>0</v>
      </c>
      <c r="AW35" s="63" t="b">
        <f t="shared" si="6"/>
        <v>0</v>
      </c>
      <c r="AX35" s="74" t="b">
        <f>(IFERROR(FIND("Check with your financial aid administrator",'19-20'!B35,1),FALSE))</f>
        <v>0</v>
      </c>
      <c r="AY35" s="64" t="b">
        <f t="shared" si="7"/>
        <v>0</v>
      </c>
      <c r="AZ35" s="65" t="b">
        <f>(IFERROR(FIND(A35,'19-20'!$A$12,1),FALSE))</f>
        <v>0</v>
      </c>
      <c r="BA35" s="66" t="b">
        <f t="shared" si="8"/>
        <v>0</v>
      </c>
    </row>
    <row r="36" spans="1:53" s="57" customFormat="1" ht="31.5" x14ac:dyDescent="0.25">
      <c r="A36" s="67" t="s">
        <v>36</v>
      </c>
      <c r="B36" s="68" t="s">
        <v>202</v>
      </c>
      <c r="C36" s="106"/>
      <c r="D36" s="68" t="s">
        <v>105</v>
      </c>
      <c r="E36" s="68" t="s">
        <v>172</v>
      </c>
      <c r="F36" s="68" t="s">
        <v>0</v>
      </c>
      <c r="G36" s="69"/>
      <c r="H36" s="69"/>
      <c r="I36" s="75"/>
      <c r="J36" s="117"/>
      <c r="K36" s="70"/>
      <c r="L36" s="70"/>
      <c r="M36" s="71"/>
      <c r="AA36" s="72">
        <f>IFERROR(FIND("(date received)",'[8]17-18'!B36,1),FALSE)</f>
        <v>13</v>
      </c>
      <c r="AB36" s="73">
        <f>IFERROR(FIND("by midnight, Central Time",'[8]17-18'!E36,1),FALSE)</f>
        <v>13</v>
      </c>
      <c r="AC36" s="63" t="b">
        <f t="shared" si="0"/>
        <v>0</v>
      </c>
      <c r="AD36" s="72">
        <f>IFERROR(FIND("#",'[8]17-18'!B36,1),FALSE)</f>
        <v>29</v>
      </c>
      <c r="AE36" s="73">
        <f>IFERROR(FIND("For priority consideration, submit application by date specified",'[8]17-18'!E36,1),FALSE)</f>
        <v>40</v>
      </c>
      <c r="AF36" s="63" t="b">
        <f t="shared" si="1"/>
        <v>0</v>
      </c>
      <c r="AG36" s="72" t="b">
        <f>IFERROR(FIND("+",'[8]17-18'!B36,1),FALSE)</f>
        <v>0</v>
      </c>
      <c r="AH36" s="73" t="b">
        <f>IFERROR(FIND("Applicants encouraged to keep a record of their submission by printing out their online FAFSA confirmation page or obtaining proof of mailing the FAFSA",'[8]17-18'!E36,1),FALSE)</f>
        <v>0</v>
      </c>
      <c r="AI36" s="63" t="b">
        <f t="shared" si="2"/>
        <v>0</v>
      </c>
      <c r="AJ36" s="72" t="b">
        <f>IFERROR(FIND("*",'[8]17-18'!B36,1),FALSE)</f>
        <v>0</v>
      </c>
      <c r="AK36" s="73" t="b">
        <f>IFERROR(FIND("Additional forms may be required",'[8]17-18'!E36,1),FALSE)</f>
        <v>0</v>
      </c>
      <c r="AL36" s="63" t="b">
        <f t="shared" si="3"/>
        <v>0</v>
      </c>
      <c r="AM36" s="72" t="b">
        <f>(IFERROR(FIND("$",'[8]17-18'!B36,1),FALSE))</f>
        <v>0</v>
      </c>
      <c r="AN36" s="73" t="b">
        <f>(IFERROR(FIND("Awards made until funds are depleted",'[8]17-18'!E36,1),FALSE))</f>
        <v>0</v>
      </c>
      <c r="AO36" s="63" t="b">
        <f t="shared" si="4"/>
        <v>0</v>
      </c>
      <c r="AP36" s="61" t="b">
        <f>(IFERROR(FIND("Check with your financial aid administrator",'[8]17-18'!B36,1),FALSE))</f>
        <v>0</v>
      </c>
      <c r="AQ36" s="62" t="b">
        <f>(IFERROR(FIND("Check with your financial aid administrator",'[8]17-18'!E36,1),FALSE))</f>
        <v>0</v>
      </c>
      <c r="AR36" s="74" t="b">
        <f t="shared" si="5"/>
        <v>0</v>
      </c>
      <c r="AS36" s="61" t="b">
        <f>(IFERROR(FIND("For priority consideration, submit application by date specified",'[8]17-18'!B36,1),FALSE))</f>
        <v>0</v>
      </c>
      <c r="AT36" s="74" t="b">
        <f>(IFERROR(FIND("pplicants encouraged to obtain proof of mailing",'[8]17-18'!B36,1),FALSE))</f>
        <v>0</v>
      </c>
      <c r="AU36" s="74" t="b">
        <f>(IFERROR(FIND("Additional forms may be required",'[8]17-18'!B36,1),FALSE))</f>
        <v>0</v>
      </c>
      <c r="AV36" s="74" t="b">
        <f>(IFERROR(FIND("Awards made until funds are depleted",'[8]17-18'!B36,1),FALSE))</f>
        <v>0</v>
      </c>
      <c r="AW36" s="63" t="b">
        <f t="shared" si="6"/>
        <v>0</v>
      </c>
      <c r="AX36" s="74" t="b">
        <f>(IFERROR(FIND("Check with your financial aid administrator",'[8]17-18'!B36,1),FALSE))</f>
        <v>0</v>
      </c>
      <c r="AY36" s="64" t="b">
        <f t="shared" si="7"/>
        <v>0</v>
      </c>
      <c r="AZ36" s="65" t="b">
        <f>(IFERROR(FIND(A36,'[8]17-18'!$A$12,1),FALSE))</f>
        <v>0</v>
      </c>
      <c r="BA36" s="66" t="b">
        <f t="shared" si="8"/>
        <v>0</v>
      </c>
    </row>
    <row r="37" spans="1:53" s="57" customFormat="1" x14ac:dyDescent="0.25">
      <c r="A37" s="67" t="s">
        <v>35</v>
      </c>
      <c r="B37" s="79" t="s">
        <v>203</v>
      </c>
      <c r="C37" s="123"/>
      <c r="D37" s="68" t="s">
        <v>104</v>
      </c>
      <c r="E37" s="68" t="s">
        <v>173</v>
      </c>
      <c r="F37" s="68" t="s">
        <v>0</v>
      </c>
      <c r="G37" s="69"/>
      <c r="H37" s="69"/>
      <c r="I37" s="75"/>
      <c r="J37" s="117"/>
      <c r="K37" s="70"/>
      <c r="L37" s="70"/>
      <c r="M37" s="71"/>
      <c r="AA37" s="72">
        <f>IFERROR(FIND("(date received)",'19-20'!B37,1),FALSE)</f>
        <v>15</v>
      </c>
      <c r="AB37" s="73">
        <f>IFERROR(FIND("by midnight, Central Time",'19-20'!E37,1),FALSE)</f>
        <v>15</v>
      </c>
      <c r="AC37" s="63" t="b">
        <f t="shared" si="0"/>
        <v>0</v>
      </c>
      <c r="AD37" s="72" t="b">
        <f>IFERROR(FIND("#",'19-20'!B37,1),FALSE)</f>
        <v>0</v>
      </c>
      <c r="AE37" s="73" t="b">
        <f>IFERROR(FIND("For priority consideration, submit application by date specified",'19-20'!E37,1),FALSE)</f>
        <v>0</v>
      </c>
      <c r="AF37" s="63" t="b">
        <f t="shared" si="1"/>
        <v>0</v>
      </c>
      <c r="AG37" s="72" t="b">
        <f>IFERROR(FIND("+",'19-20'!B37,1),FALSE)</f>
        <v>0</v>
      </c>
      <c r="AH37" s="73" t="b">
        <f>IFERROR(FIND("Applicants encouraged to keep a record of their submission by printing out their online FAFSA confirmation page or obtaining proof of mailing the FAFSA",'19-20'!E37,1),FALSE)</f>
        <v>0</v>
      </c>
      <c r="AI37" s="63" t="b">
        <f t="shared" si="2"/>
        <v>0</v>
      </c>
      <c r="AJ37" s="72" t="b">
        <f>IFERROR(FIND("*",'19-20'!B37,1),FALSE)</f>
        <v>0</v>
      </c>
      <c r="AK37" s="73" t="b">
        <f>IFERROR(FIND("Additional forms may be required",'19-20'!E37,1),FALSE)</f>
        <v>0</v>
      </c>
      <c r="AL37" s="63" t="b">
        <f t="shared" si="3"/>
        <v>0</v>
      </c>
      <c r="AM37" s="72" t="b">
        <f>(IFERROR(FIND("$",'19-20'!B37,1),FALSE))</f>
        <v>0</v>
      </c>
      <c r="AN37" s="73" t="b">
        <f>(IFERROR(FIND("Awards made until funds are depleted",'19-20'!E37,1),FALSE))</f>
        <v>0</v>
      </c>
      <c r="AO37" s="63" t="b">
        <f t="shared" si="4"/>
        <v>0</v>
      </c>
      <c r="AP37" s="61" t="b">
        <f>(IFERROR(FIND("Check with your financial aid administrator",'19-20'!B37,1),FALSE))</f>
        <v>0</v>
      </c>
      <c r="AQ37" s="62" t="b">
        <f>(IFERROR(FIND("Check with your financial aid administrator",'19-20'!E37,1),FALSE))</f>
        <v>0</v>
      </c>
      <c r="AR37" s="74" t="b">
        <f t="shared" si="5"/>
        <v>0</v>
      </c>
      <c r="AS37" s="61" t="b">
        <f>(IFERROR(FIND("For priority consideration, submit application by date specified",'19-20'!B37,1),FALSE))</f>
        <v>0</v>
      </c>
      <c r="AT37" s="74" t="b">
        <f>(IFERROR(FIND("pplicants encouraged to obtain proof of mailing",'19-20'!B37,1),FALSE))</f>
        <v>0</v>
      </c>
      <c r="AU37" s="74" t="b">
        <f>(IFERROR(FIND("Additional forms may be required",'19-20'!B37,1),FALSE))</f>
        <v>0</v>
      </c>
      <c r="AV37" s="74" t="b">
        <f>(IFERROR(FIND("Awards made until funds are depleted",'19-20'!B37,1),FALSE))</f>
        <v>0</v>
      </c>
      <c r="AW37" s="63" t="b">
        <f t="shared" si="6"/>
        <v>0</v>
      </c>
      <c r="AX37" s="74" t="b">
        <f>(IFERROR(FIND("Check with your financial aid administrator",'19-20'!B37,1),FALSE))</f>
        <v>0</v>
      </c>
      <c r="AY37" s="64" t="b">
        <f t="shared" si="7"/>
        <v>0</v>
      </c>
      <c r="AZ37" s="65" t="b">
        <f>(IFERROR(FIND(A37,'19-20'!$A$12,1),FALSE))</f>
        <v>0</v>
      </c>
      <c r="BA37" s="66" t="b">
        <f t="shared" si="8"/>
        <v>0</v>
      </c>
    </row>
    <row r="38" spans="1:53" s="57" customFormat="1" x14ac:dyDescent="0.25">
      <c r="A38" s="67" t="s">
        <v>33</v>
      </c>
      <c r="B38" s="68" t="s">
        <v>204</v>
      </c>
      <c r="C38" s="106"/>
      <c r="D38" s="68" t="s">
        <v>102</v>
      </c>
      <c r="E38" s="68" t="s">
        <v>174</v>
      </c>
      <c r="F38" s="68" t="s">
        <v>0</v>
      </c>
      <c r="G38" s="69"/>
      <c r="H38" s="69"/>
      <c r="I38" s="94"/>
      <c r="J38" s="117"/>
      <c r="K38" s="70"/>
      <c r="L38" s="70"/>
      <c r="M38" s="71"/>
      <c r="AA38" s="72">
        <f>IFERROR(FIND("(date received)",'19-20'!B38,1),FALSE)</f>
        <v>13</v>
      </c>
      <c r="AB38" s="73">
        <f>IFERROR(FIND("by midnight, Central Time",'19-20'!E38,1),FALSE)</f>
        <v>14</v>
      </c>
      <c r="AC38" s="63" t="b">
        <f t="shared" si="0"/>
        <v>0</v>
      </c>
      <c r="AD38" s="72" t="b">
        <f>IFERROR(FIND("#",'19-20'!B38,1),FALSE)</f>
        <v>0</v>
      </c>
      <c r="AE38" s="73" t="b">
        <f>IFERROR(FIND("For priority consideration, submit application by date specified",'19-20'!E38,1),FALSE)</f>
        <v>0</v>
      </c>
      <c r="AF38" s="63" t="b">
        <f t="shared" si="1"/>
        <v>0</v>
      </c>
      <c r="AG38" s="72" t="b">
        <f>IFERROR(FIND("+",'19-20'!B38,1),FALSE)</f>
        <v>0</v>
      </c>
      <c r="AH38" s="73" t="b">
        <f>IFERROR(FIND("Applicants encouraged to keep a record of their submission by printing out their online FAFSA confirmation page or obtaining proof of mailing the FAFSA",'19-20'!E38,1),FALSE)</f>
        <v>0</v>
      </c>
      <c r="AI38" s="63" t="b">
        <f t="shared" si="2"/>
        <v>0</v>
      </c>
      <c r="AJ38" s="72" t="b">
        <f>IFERROR(FIND("*",'19-20'!B38,1),FALSE)</f>
        <v>0</v>
      </c>
      <c r="AK38" s="73" t="b">
        <f>IFERROR(FIND("Additional forms may be required",'19-20'!E38,1),FALSE)</f>
        <v>0</v>
      </c>
      <c r="AL38" s="63" t="b">
        <f t="shared" si="3"/>
        <v>0</v>
      </c>
      <c r="AM38" s="72" t="b">
        <f>(IFERROR(FIND("$",'19-20'!B38,1),FALSE))</f>
        <v>0</v>
      </c>
      <c r="AN38" s="73" t="b">
        <f>(IFERROR(FIND("Awards made until funds are depleted",'19-20'!E38,1),FALSE))</f>
        <v>0</v>
      </c>
      <c r="AO38" s="63" t="b">
        <f t="shared" si="4"/>
        <v>0</v>
      </c>
      <c r="AP38" s="61" t="b">
        <f>(IFERROR(FIND("Check with your financial aid administrator",'19-20'!B38,1),FALSE))</f>
        <v>0</v>
      </c>
      <c r="AQ38" s="62" t="b">
        <f>(IFERROR(FIND("Check with your financial aid administrator",'19-20'!E38,1),FALSE))</f>
        <v>0</v>
      </c>
      <c r="AR38" s="74" t="b">
        <f t="shared" si="5"/>
        <v>0</v>
      </c>
      <c r="AS38" s="61" t="b">
        <f>(IFERROR(FIND("For priority consideration, submit application by date specified",'19-20'!B38,1),FALSE))</f>
        <v>0</v>
      </c>
      <c r="AT38" s="74" t="b">
        <f>(IFERROR(FIND("pplicants encouraged to obtain proof of mailing",'19-20'!B38,1),FALSE))</f>
        <v>0</v>
      </c>
      <c r="AU38" s="74" t="b">
        <f>(IFERROR(FIND("Additional forms may be required",'19-20'!B38,1),FALSE))</f>
        <v>0</v>
      </c>
      <c r="AV38" s="74" t="b">
        <f>(IFERROR(FIND("Awards made until funds are depleted",'19-20'!B38,1),FALSE))</f>
        <v>0</v>
      </c>
      <c r="AW38" s="63" t="b">
        <f t="shared" si="6"/>
        <v>0</v>
      </c>
      <c r="AX38" s="74" t="b">
        <f>(IFERROR(FIND("Check with your financial aid administrator",'19-20'!B38,1),FALSE))</f>
        <v>0</v>
      </c>
      <c r="AY38" s="64" t="b">
        <f t="shared" si="7"/>
        <v>0</v>
      </c>
      <c r="AZ38" s="65" t="b">
        <f>(IFERROR(FIND(A38,'19-20'!$A$12,1),FALSE))</f>
        <v>0</v>
      </c>
      <c r="BA38" s="66" t="b">
        <f t="shared" si="8"/>
        <v>0</v>
      </c>
    </row>
    <row r="39" spans="1:53" s="102" customFormat="1" ht="31.5" x14ac:dyDescent="0.25">
      <c r="A39" s="97" t="s">
        <v>34</v>
      </c>
      <c r="B39" s="98" t="s">
        <v>157</v>
      </c>
      <c r="C39" s="35"/>
      <c r="D39" s="98" t="s">
        <v>103</v>
      </c>
      <c r="E39" s="98" t="s">
        <v>73</v>
      </c>
      <c r="F39" s="98" t="s">
        <v>1</v>
      </c>
      <c r="G39" s="108"/>
      <c r="H39" s="108"/>
      <c r="I39" s="108"/>
      <c r="J39" s="120"/>
      <c r="K39" s="109"/>
      <c r="L39" s="109"/>
      <c r="M39" s="110"/>
      <c r="AA39" s="100" t="b">
        <f>IFERROR(FIND("(date received)",'[2]18-19'!B39,1),FALSE)</f>
        <v>0</v>
      </c>
      <c r="AB39" s="101" t="b">
        <f>IFERROR(FIND("by midnight, Central Time",'[2]18-19'!E39,1),FALSE)</f>
        <v>0</v>
      </c>
      <c r="AC39" s="104" t="b">
        <f t="shared" si="0"/>
        <v>0</v>
      </c>
      <c r="AD39" s="100" t="b">
        <f>IFERROR(FIND("#",'[2]18-19'!B39,1),FALSE)</f>
        <v>0</v>
      </c>
      <c r="AE39" s="101" t="b">
        <f>IFERROR(FIND("For priority consideration, submit application by date specified",'[2]18-19'!E39,1),FALSE)</f>
        <v>0</v>
      </c>
      <c r="AF39" s="104" t="b">
        <f t="shared" si="1"/>
        <v>0</v>
      </c>
      <c r="AG39" s="100" t="b">
        <f>IFERROR(FIND("+",'[2]18-19'!B39,1),FALSE)</f>
        <v>0</v>
      </c>
      <c r="AH39" s="101" t="b">
        <f>IFERROR(FIND("Applicants encouraged to keep a record of their submission by printing out their online FAFSA confirmation page or obtaining proof of mailing the FAFSA",'[2]18-19'!E39,1),FALSE)</f>
        <v>0</v>
      </c>
      <c r="AI39" s="104" t="b">
        <f t="shared" si="2"/>
        <v>0</v>
      </c>
      <c r="AJ39" s="100">
        <f>IFERROR(FIND("*",'[2]18-19'!B39,1),FALSE)</f>
        <v>46</v>
      </c>
      <c r="AK39" s="101">
        <f>IFERROR(FIND("Additional forms may be required",'[2]18-19'!E39,1),FALSE)</f>
        <v>46</v>
      </c>
      <c r="AL39" s="104" t="b">
        <f t="shared" si="3"/>
        <v>0</v>
      </c>
      <c r="AM39" s="100" t="b">
        <f>(IFERROR(FIND("$",'[2]18-19'!B39,1),FALSE))</f>
        <v>0</v>
      </c>
      <c r="AN39" s="101" t="b">
        <f>(IFERROR(FIND("Awards made until funds are depleted",'[2]18-19'!E39,1),FALSE))</f>
        <v>0</v>
      </c>
      <c r="AO39" s="104" t="b">
        <f t="shared" si="4"/>
        <v>0</v>
      </c>
      <c r="AP39" s="103">
        <f>(IFERROR(FIND("Check with your financial aid administrator",'[2]18-19'!B39,1),FALSE))</f>
        <v>1</v>
      </c>
      <c r="AQ39" s="99">
        <f>(IFERROR(FIND("Check with your financial aid administrator",'[2]18-19'!E39,1),FALSE))</f>
        <v>1</v>
      </c>
      <c r="AR39" s="105" t="b">
        <f t="shared" si="5"/>
        <v>0</v>
      </c>
      <c r="AS39" s="107" t="b">
        <f>(IFERROR(FIND("For priority consideration, submit application by date specified",'[2]18-19'!B39,1),FALSE))</f>
        <v>0</v>
      </c>
      <c r="AT39" s="105" t="b">
        <f>(IFERROR(FIND("pplicants encouraged to obtain proof of mailing",'[2]18-19'!B39,1),FALSE))</f>
        <v>0</v>
      </c>
      <c r="AU39" s="105" t="b">
        <f>(IFERROR(FIND("Additional forms may be required",'[2]18-19'!B39,1),FALSE))</f>
        <v>0</v>
      </c>
      <c r="AV39" s="105" t="b">
        <f>(IFERROR(FIND("Awards made until funds are depleted",'[2]18-19'!B39,1),FALSE))</f>
        <v>0</v>
      </c>
      <c r="AW39" s="104" t="b">
        <f t="shared" si="6"/>
        <v>0</v>
      </c>
      <c r="AX39" s="105">
        <f>(IFERROR(FIND("Check with your financial aid administrator",'[2]18-19'!B39,1),FALSE))</f>
        <v>1</v>
      </c>
      <c r="AY39" s="111" t="b">
        <f t="shared" si="7"/>
        <v>1</v>
      </c>
      <c r="AZ39" s="112">
        <f>(IFERROR(FIND(A39,'[2]18-19'!$A$12,1),FALSE))</f>
        <v>37</v>
      </c>
      <c r="BA39" s="113" t="b">
        <f t="shared" si="8"/>
        <v>0</v>
      </c>
    </row>
    <row r="40" spans="1:53" s="57" customFormat="1" x14ac:dyDescent="0.25">
      <c r="A40" s="67" t="s">
        <v>37</v>
      </c>
      <c r="B40" s="68" t="s">
        <v>205</v>
      </c>
      <c r="C40" s="106"/>
      <c r="D40" s="68" t="s">
        <v>106</v>
      </c>
      <c r="E40" s="68" t="s">
        <v>173</v>
      </c>
      <c r="F40" s="68" t="s">
        <v>0</v>
      </c>
      <c r="G40" s="69"/>
      <c r="H40" s="69"/>
      <c r="I40" s="94"/>
      <c r="J40" s="117"/>
      <c r="K40" s="70"/>
      <c r="L40" s="70"/>
      <c r="M40" s="71"/>
      <c r="AA40" s="72">
        <f>IFERROR(FIND("(date received)",'19-20'!B40,1),FALSE)</f>
        <v>15</v>
      </c>
      <c r="AB40" s="73">
        <f>IFERROR(FIND("by midnight, Central Time",'19-20'!E40,1),FALSE)</f>
        <v>15</v>
      </c>
      <c r="AC40" s="63" t="b">
        <f t="shared" si="0"/>
        <v>0</v>
      </c>
      <c r="AD40" s="72" t="b">
        <f>IFERROR(FIND("#",'19-20'!B40,1),FALSE)</f>
        <v>0</v>
      </c>
      <c r="AE40" s="73" t="b">
        <f>IFERROR(FIND("For priority consideration, submit application by date specified",'19-20'!E40,1),FALSE)</f>
        <v>0</v>
      </c>
      <c r="AF40" s="63" t="b">
        <f t="shared" si="1"/>
        <v>0</v>
      </c>
      <c r="AG40" s="72" t="b">
        <f>IFERROR(FIND("+",'19-20'!B40,1),FALSE)</f>
        <v>0</v>
      </c>
      <c r="AH40" s="73" t="b">
        <f>IFERROR(FIND("Applicants encouraged to keep a record of their submission by printing out their online FAFSA confirmation page or obtaining proof of mailing the FAFSA",'19-20'!E40,1),FALSE)</f>
        <v>0</v>
      </c>
      <c r="AI40" s="63" t="b">
        <f t="shared" si="2"/>
        <v>0</v>
      </c>
      <c r="AJ40" s="72" t="b">
        <f>IFERROR(FIND("*",'19-20'!B40,1),FALSE)</f>
        <v>0</v>
      </c>
      <c r="AK40" s="73" t="b">
        <f>IFERROR(FIND("Additional forms may be required",'19-20'!E40,1),FALSE)</f>
        <v>0</v>
      </c>
      <c r="AL40" s="63" t="b">
        <f t="shared" si="3"/>
        <v>0</v>
      </c>
      <c r="AM40" s="72" t="b">
        <f>(IFERROR(FIND("$",'19-20'!B40,1),FALSE))</f>
        <v>0</v>
      </c>
      <c r="AN40" s="73" t="b">
        <f>(IFERROR(FIND("Awards made until funds are depleted",'19-20'!E40,1),FALSE))</f>
        <v>0</v>
      </c>
      <c r="AO40" s="63" t="b">
        <f t="shared" si="4"/>
        <v>0</v>
      </c>
      <c r="AP40" s="61" t="b">
        <f>(IFERROR(FIND("Check with your financial aid administrator",'19-20'!B40,1),FALSE))</f>
        <v>0</v>
      </c>
      <c r="AQ40" s="62" t="b">
        <f>(IFERROR(FIND("Check with your financial aid administrator",'19-20'!E40,1),FALSE))</f>
        <v>0</v>
      </c>
      <c r="AR40" s="74" t="b">
        <f t="shared" si="5"/>
        <v>0</v>
      </c>
      <c r="AS40" s="61" t="b">
        <f>(IFERROR(FIND("For priority consideration, submit application by date specified",'19-20'!B40,1),FALSE))</f>
        <v>0</v>
      </c>
      <c r="AT40" s="74" t="b">
        <f>(IFERROR(FIND("pplicants encouraged to obtain proof of mailing",'19-20'!B40,1),FALSE))</f>
        <v>0</v>
      </c>
      <c r="AU40" s="74" t="b">
        <f>(IFERROR(FIND("Additional forms may be required",'19-20'!B40,1),FALSE))</f>
        <v>0</v>
      </c>
      <c r="AV40" s="74" t="b">
        <f>(IFERROR(FIND("Awards made until funds are depleted",'19-20'!B40,1),FALSE))</f>
        <v>0</v>
      </c>
      <c r="AW40" s="63" t="b">
        <f t="shared" si="6"/>
        <v>0</v>
      </c>
      <c r="AX40" s="74" t="b">
        <f>(IFERROR(FIND("Check with your financial aid administrator",'19-20'!B40,1),FALSE))</f>
        <v>0</v>
      </c>
      <c r="AY40" s="64" t="b">
        <f t="shared" si="7"/>
        <v>0</v>
      </c>
      <c r="AZ40" s="65" t="b">
        <f>(IFERROR(FIND(A40,'19-20'!$A$12,1),FALSE))</f>
        <v>0</v>
      </c>
      <c r="BA40" s="66" t="b">
        <f t="shared" si="8"/>
        <v>0</v>
      </c>
    </row>
    <row r="41" spans="1:53" s="57" customFormat="1" ht="16.5" customHeight="1" x14ac:dyDescent="0.25">
      <c r="A41" s="67" t="s">
        <v>38</v>
      </c>
      <c r="B41" s="68" t="s">
        <v>206</v>
      </c>
      <c r="C41" s="106"/>
      <c r="D41" s="68" t="s">
        <v>107</v>
      </c>
      <c r="E41" s="68" t="s">
        <v>180</v>
      </c>
      <c r="F41" s="68" t="s">
        <v>0</v>
      </c>
      <c r="G41" s="69"/>
      <c r="H41" s="69"/>
      <c r="I41" s="75"/>
      <c r="J41" s="117"/>
      <c r="K41" s="70"/>
      <c r="L41" s="70"/>
      <c r="M41" s="71"/>
      <c r="AA41" s="72">
        <f>IFERROR(FIND("(date received)",'19-20'!B41,1),FALSE)</f>
        <v>27</v>
      </c>
      <c r="AB41" s="73">
        <f>IFERROR(FIND("by midnight, Central Time",'19-20'!E41,1),FALSE)</f>
        <v>28</v>
      </c>
      <c r="AC41" s="63" t="b">
        <f t="shared" si="0"/>
        <v>0</v>
      </c>
      <c r="AD41" s="72" t="b">
        <f>IFERROR(FIND("#",'19-20'!B41,1),FALSE)</f>
        <v>0</v>
      </c>
      <c r="AE41" s="73" t="b">
        <f>IFERROR(FIND("For priority consideration, submit application by date specified",'19-20'!E41,1),FALSE)</f>
        <v>0</v>
      </c>
      <c r="AF41" s="63" t="b">
        <f t="shared" si="1"/>
        <v>0</v>
      </c>
      <c r="AG41" s="72" t="b">
        <f>IFERROR(FIND("+",'19-20'!B41,1),FALSE)</f>
        <v>0</v>
      </c>
      <c r="AH41" s="73" t="b">
        <f>IFERROR(FIND("Applicants encouraged to keep a record of their submission by printing out their online FAFSA confirmation page or obtaining proof of mailing the FAFSA",'19-20'!E41,1),FALSE)</f>
        <v>0</v>
      </c>
      <c r="AI41" s="63" t="b">
        <f t="shared" si="2"/>
        <v>0</v>
      </c>
      <c r="AJ41" s="72" t="b">
        <f>IFERROR(FIND("*",'19-20'!B41,1),FALSE)</f>
        <v>0</v>
      </c>
      <c r="AK41" s="73" t="b">
        <f>IFERROR(FIND("Additional forms may be required",'19-20'!E41,1),FALSE)</f>
        <v>0</v>
      </c>
      <c r="AL41" s="63" t="b">
        <f t="shared" si="3"/>
        <v>0</v>
      </c>
      <c r="AM41" s="72" t="b">
        <f>(IFERROR(FIND("$",'19-20'!B41,1),FALSE))</f>
        <v>0</v>
      </c>
      <c r="AN41" s="73" t="b">
        <f>(IFERROR(FIND("Awards made until funds are depleted",'19-20'!E41,1),FALSE))</f>
        <v>0</v>
      </c>
      <c r="AO41" s="63" t="b">
        <f t="shared" si="4"/>
        <v>0</v>
      </c>
      <c r="AP41" s="61" t="b">
        <f>(IFERROR(FIND("Check with your financial aid administrator",'19-20'!B41,1),FALSE))</f>
        <v>0</v>
      </c>
      <c r="AQ41" s="62" t="b">
        <f>(IFERROR(FIND("Check with your financial aid administrator",'19-20'!E41,1),FALSE))</f>
        <v>0</v>
      </c>
      <c r="AR41" s="74" t="b">
        <f t="shared" si="5"/>
        <v>0</v>
      </c>
      <c r="AS41" s="61" t="b">
        <f>(IFERROR(FIND("For priority consideration, submit application by date specified",'19-20'!B41,1),FALSE))</f>
        <v>0</v>
      </c>
      <c r="AT41" s="74" t="b">
        <f>(IFERROR(FIND("pplicants encouraged to obtain proof of mailing",'19-20'!B41,1),FALSE))</f>
        <v>0</v>
      </c>
      <c r="AU41" s="74" t="b">
        <f>(IFERROR(FIND("Additional forms may be required",'19-20'!B41,1),FALSE))</f>
        <v>0</v>
      </c>
      <c r="AV41" s="74" t="b">
        <f>(IFERROR(FIND("Awards made until funds are depleted",'19-20'!B41,1),FALSE))</f>
        <v>0</v>
      </c>
      <c r="AW41" s="63" t="b">
        <f t="shared" si="6"/>
        <v>0</v>
      </c>
      <c r="AX41" s="74" t="b">
        <f>(IFERROR(FIND("Check with your financial aid administrator",'19-20'!B41,1),FALSE))</f>
        <v>0</v>
      </c>
      <c r="AY41" s="64" t="b">
        <f t="shared" si="7"/>
        <v>0</v>
      </c>
      <c r="AZ41" s="65" t="b">
        <f>(IFERROR(FIND(A41,'19-20'!$A$12,1),FALSE))</f>
        <v>0</v>
      </c>
      <c r="BA41" s="66" t="b">
        <f t="shared" si="8"/>
        <v>0</v>
      </c>
    </row>
    <row r="42" spans="1:53" s="57" customFormat="1" ht="47.25" x14ac:dyDescent="0.25">
      <c r="A42" s="67" t="s">
        <v>40</v>
      </c>
      <c r="B42" s="68" t="s">
        <v>207</v>
      </c>
      <c r="C42" s="106"/>
      <c r="D42" s="68" t="s">
        <v>109</v>
      </c>
      <c r="E42" s="68" t="s">
        <v>181</v>
      </c>
      <c r="F42" s="68" t="s">
        <v>0</v>
      </c>
      <c r="G42" s="69"/>
      <c r="H42" s="69"/>
      <c r="I42" s="75"/>
      <c r="J42" s="117"/>
      <c r="K42" s="70"/>
      <c r="L42" s="70"/>
      <c r="M42" s="71"/>
      <c r="AA42" s="72">
        <f>IFERROR(FIND("(date received)",'[9]17-18'!B42,1),FALSE)</f>
        <v>132</v>
      </c>
      <c r="AB42" s="73">
        <f>IFERROR(FIND("by midnight, Central Time",'[9]17-18'!E42,1),FALSE)</f>
        <v>93</v>
      </c>
      <c r="AC42" s="63" t="b">
        <f t="shared" si="0"/>
        <v>0</v>
      </c>
      <c r="AD42" s="72" t="b">
        <f>IFERROR(FIND("#",'[9]17-18'!B42,1),FALSE)</f>
        <v>0</v>
      </c>
      <c r="AE42" s="73" t="b">
        <f>IFERROR(FIND("For priority consideration, submit application by date specified",'[9]17-18'!E42,1),FALSE)</f>
        <v>0</v>
      </c>
      <c r="AF42" s="63" t="b">
        <f t="shared" si="1"/>
        <v>0</v>
      </c>
      <c r="AG42" s="72" t="b">
        <f>IFERROR(FIND("+",'[9]17-18'!B42,1),FALSE)</f>
        <v>0</v>
      </c>
      <c r="AH42" s="73" t="b">
        <f>IFERROR(FIND("Applicants encouraged to keep a record of their submission by printing out their online FAFSA confirmation page or obtaining proof of mailing the FAFSA",'[9]17-18'!E42,1),FALSE)</f>
        <v>0</v>
      </c>
      <c r="AI42" s="63" t="b">
        <f t="shared" si="2"/>
        <v>0</v>
      </c>
      <c r="AJ42" s="72" t="b">
        <f>IFERROR(FIND("*",'[9]17-18'!B42,1),FALSE)</f>
        <v>0</v>
      </c>
      <c r="AK42" s="73" t="b">
        <f>IFERROR(FIND("Additional forms may be required",'[9]17-18'!E42,1),FALSE)</f>
        <v>0</v>
      </c>
      <c r="AL42" s="63" t="b">
        <f t="shared" si="3"/>
        <v>0</v>
      </c>
      <c r="AM42" s="72" t="b">
        <f>(IFERROR(FIND("$",'[9]17-18'!B42,1),FALSE))</f>
        <v>0</v>
      </c>
      <c r="AN42" s="73" t="b">
        <f>(IFERROR(FIND("Awards made until funds are depleted",'[9]17-18'!E42,1),FALSE))</f>
        <v>0</v>
      </c>
      <c r="AO42" s="63" t="b">
        <f t="shared" si="4"/>
        <v>0</v>
      </c>
      <c r="AP42" s="61" t="b">
        <f>(IFERROR(FIND("Check with your financial aid administrator",'[9]17-18'!B42,1),FALSE))</f>
        <v>0</v>
      </c>
      <c r="AQ42" s="62" t="b">
        <f>(IFERROR(FIND("Check with your financial aid administrator",'[9]17-18'!E42,1),FALSE))</f>
        <v>0</v>
      </c>
      <c r="AR42" s="74" t="b">
        <f t="shared" si="5"/>
        <v>0</v>
      </c>
      <c r="AS42" s="61" t="b">
        <f>(IFERROR(FIND("For priority consideration, submit application by date specified",'[9]17-18'!B42,1),FALSE))</f>
        <v>0</v>
      </c>
      <c r="AT42" s="74" t="b">
        <f>(IFERROR(FIND("pplicants encouraged to obtain proof of mailing",'[9]17-18'!B42,1),FALSE))</f>
        <v>0</v>
      </c>
      <c r="AU42" s="74" t="b">
        <f>(IFERROR(FIND("Additional forms may be required",'[9]17-18'!B42,1),FALSE))</f>
        <v>0</v>
      </c>
      <c r="AV42" s="74" t="b">
        <f>(IFERROR(FIND("Awards made until funds are depleted",'[9]17-18'!B42,1),FALSE))</f>
        <v>0</v>
      </c>
      <c r="AW42" s="63" t="b">
        <f t="shared" si="6"/>
        <v>0</v>
      </c>
      <c r="AX42" s="74" t="b">
        <f>(IFERROR(FIND("Check with your financial aid administrator",'[9]17-18'!B42,1),FALSE))</f>
        <v>0</v>
      </c>
      <c r="AY42" s="64" t="b">
        <f t="shared" si="7"/>
        <v>0</v>
      </c>
      <c r="AZ42" s="65" t="b">
        <f>(IFERROR(FIND(A42,'[9]17-18'!$A$12,1),FALSE))</f>
        <v>0</v>
      </c>
      <c r="BA42" s="66" t="b">
        <f t="shared" si="8"/>
        <v>0</v>
      </c>
    </row>
    <row r="43" spans="1:53" s="102" customFormat="1" ht="47.25" x14ac:dyDescent="0.25">
      <c r="A43" s="97" t="s">
        <v>42</v>
      </c>
      <c r="B43" s="98" t="s">
        <v>208</v>
      </c>
      <c r="C43" s="35"/>
      <c r="D43" s="98" t="s">
        <v>111</v>
      </c>
      <c r="E43" s="98" t="s">
        <v>189</v>
      </c>
      <c r="F43" s="98" t="s">
        <v>1</v>
      </c>
      <c r="G43" s="108"/>
      <c r="H43" s="108"/>
      <c r="I43" s="93"/>
      <c r="J43" s="120"/>
      <c r="K43" s="109"/>
      <c r="L43" s="109"/>
      <c r="M43" s="110"/>
      <c r="AA43" s="100" t="b">
        <f>IFERROR(FIND("(date received)",'[2]18-19'!B43,1),FALSE)</f>
        <v>0</v>
      </c>
      <c r="AB43" s="101" t="b">
        <f>IFERROR(FIND("by midnight, Central Time",'[2]18-19'!E43,1),FALSE)</f>
        <v>0</v>
      </c>
      <c r="AC43" s="104" t="b">
        <f t="shared" si="0"/>
        <v>0</v>
      </c>
      <c r="AD43" s="100" t="b">
        <f>IFERROR(FIND("#",'[2]18-19'!B43,1),FALSE)</f>
        <v>0</v>
      </c>
      <c r="AE43" s="101" t="b">
        <f>IFERROR(FIND("For priority consideration, submit application by date specified",'[2]18-19'!E43,1),FALSE)</f>
        <v>0</v>
      </c>
      <c r="AF43" s="104" t="b">
        <f t="shared" si="1"/>
        <v>0</v>
      </c>
      <c r="AG43" s="100" t="b">
        <f>IFERROR(FIND("+",'[2]18-19'!B43,1),FALSE)</f>
        <v>0</v>
      </c>
      <c r="AH43" s="101" t="b">
        <f>IFERROR(FIND("Applicants encouraged to keep a record of their submission by printing out their online FAFSA confirmation page or obtaining proof of mailing the FAFSA",'[2]18-19'!E43,1),FALSE)</f>
        <v>0</v>
      </c>
      <c r="AI43" s="104" t="b">
        <f t="shared" si="2"/>
        <v>0</v>
      </c>
      <c r="AJ43" s="100">
        <f>IFERROR(FIND("*",'[2]18-19'!B43,1),FALSE)</f>
        <v>82</v>
      </c>
      <c r="AK43" s="101">
        <f>IFERROR(FIND("Additional forms may be required",'[2]18-19'!E43,1),FALSE)</f>
        <v>83</v>
      </c>
      <c r="AL43" s="104" t="b">
        <f t="shared" si="3"/>
        <v>0</v>
      </c>
      <c r="AM43" s="100" t="b">
        <f>(IFERROR(FIND("$",'[2]18-19'!B43,1),FALSE))</f>
        <v>0</v>
      </c>
      <c r="AN43" s="101" t="b">
        <f>(IFERROR(FIND("Awards made until funds are depleted",'[2]18-19'!E43,1),FALSE))</f>
        <v>0</v>
      </c>
      <c r="AO43" s="104" t="b">
        <f t="shared" si="4"/>
        <v>0</v>
      </c>
      <c r="AP43" s="103">
        <f>(IFERROR(FIND("Check with your financial aid administrator",'[2]18-19'!B43,1),FALSE))</f>
        <v>38</v>
      </c>
      <c r="AQ43" s="99">
        <f>(IFERROR(FIND("Check with your financial aid administrator",'[2]18-19'!E43,1),FALSE))</f>
        <v>38</v>
      </c>
      <c r="AR43" s="105" t="b">
        <f t="shared" si="5"/>
        <v>0</v>
      </c>
      <c r="AS43" s="107" t="b">
        <f>(IFERROR(FIND("For priority consideration, submit application by date specified",'[2]18-19'!B43,1),FALSE))</f>
        <v>0</v>
      </c>
      <c r="AT43" s="105" t="b">
        <f>(IFERROR(FIND("pplicants encouraged to obtain proof of mailing",'[2]18-19'!B43,1),FALSE))</f>
        <v>0</v>
      </c>
      <c r="AU43" s="105" t="b">
        <f>(IFERROR(FIND("Additional forms may be required",'[2]18-19'!B43,1),FALSE))</f>
        <v>0</v>
      </c>
      <c r="AV43" s="105" t="b">
        <f>(IFERROR(FIND("Awards made until funds are depleted",'[2]18-19'!B43,1),FALSE))</f>
        <v>0</v>
      </c>
      <c r="AW43" s="104" t="b">
        <f t="shared" si="6"/>
        <v>0</v>
      </c>
      <c r="AX43" s="105">
        <f>(IFERROR(FIND("Check with your financial aid administrator",'[2]18-19'!B43,1),FALSE))</f>
        <v>38</v>
      </c>
      <c r="AY43" s="111" t="b">
        <f t="shared" si="7"/>
        <v>1</v>
      </c>
      <c r="AZ43" s="112">
        <f>(IFERROR(FIND(A43,'[2]18-19'!$A$12,1),FALSE))</f>
        <v>42</v>
      </c>
      <c r="BA43" s="113" t="b">
        <f t="shared" si="8"/>
        <v>0</v>
      </c>
    </row>
    <row r="44" spans="1:53" s="57" customFormat="1" ht="47.25" x14ac:dyDescent="0.25">
      <c r="A44" s="67" t="s">
        <v>39</v>
      </c>
      <c r="B44" s="68" t="s">
        <v>209</v>
      </c>
      <c r="C44" s="106"/>
      <c r="D44" s="68" t="s">
        <v>108</v>
      </c>
      <c r="E44" s="68" t="s">
        <v>187</v>
      </c>
      <c r="F44" s="68" t="s">
        <v>0</v>
      </c>
      <c r="G44" s="69"/>
      <c r="H44" s="69"/>
      <c r="I44" s="75"/>
      <c r="J44" s="117"/>
      <c r="K44" s="70"/>
      <c r="L44" s="70"/>
      <c r="M44" s="71"/>
      <c r="AA44" s="72">
        <f>IFERROR(FIND("(date received)",'19-20'!B44,1),FALSE)</f>
        <v>43</v>
      </c>
      <c r="AB44" s="73">
        <f>IFERROR(FIND("by midnight, Central Time",'19-20'!E44,1),FALSE)</f>
        <v>43</v>
      </c>
      <c r="AC44" s="63" t="b">
        <f t="shared" si="0"/>
        <v>0</v>
      </c>
      <c r="AD44" s="72" t="b">
        <f>IFERROR(FIND("#",'19-20'!B44,1),FALSE)</f>
        <v>0</v>
      </c>
      <c r="AE44" s="73" t="b">
        <f>IFERROR(FIND("For priority consideration, submit application by date specified",'19-20'!E44,1),FALSE)</f>
        <v>0</v>
      </c>
      <c r="AF44" s="63" t="b">
        <f t="shared" si="1"/>
        <v>0</v>
      </c>
      <c r="AG44" s="72" t="b">
        <f>IFERROR(FIND("+",'19-20'!B44,1),FALSE)</f>
        <v>0</v>
      </c>
      <c r="AH44" s="73" t="b">
        <f>IFERROR(FIND("Applicants encouraged to keep a record of their submission by printing out their online FAFSA confirmation page or obtaining proof of mailing the FAFSA",'19-20'!E44,1),FALSE)</f>
        <v>0</v>
      </c>
      <c r="AI44" s="63" t="b">
        <f t="shared" si="2"/>
        <v>0</v>
      </c>
      <c r="AJ44" s="72" t="b">
        <f>IFERROR(FIND("*",'19-20'!B44,1),FALSE)</f>
        <v>0</v>
      </c>
      <c r="AK44" s="73" t="b">
        <f>IFERROR(FIND("Additional forms may be required",'19-20'!E44,1),FALSE)</f>
        <v>0</v>
      </c>
      <c r="AL44" s="63" t="b">
        <f t="shared" si="3"/>
        <v>0</v>
      </c>
      <c r="AM44" s="72" t="b">
        <f>(IFERROR(FIND("$",'19-20'!B44,1),FALSE))</f>
        <v>0</v>
      </c>
      <c r="AN44" s="73" t="b">
        <f>(IFERROR(FIND("Awards made until funds are depleted",'19-20'!E44,1),FALSE))</f>
        <v>0</v>
      </c>
      <c r="AO44" s="63" t="b">
        <f t="shared" si="4"/>
        <v>0</v>
      </c>
      <c r="AP44" s="61" t="b">
        <f>(IFERROR(FIND("Check with your financial aid administrator",'19-20'!B44,1),FALSE))</f>
        <v>0</v>
      </c>
      <c r="AQ44" s="62" t="b">
        <f>(IFERROR(FIND("Check with your financial aid administrator",'19-20'!E44,1),FALSE))</f>
        <v>0</v>
      </c>
      <c r="AR44" s="74" t="b">
        <f t="shared" si="5"/>
        <v>0</v>
      </c>
      <c r="AS44" s="61" t="b">
        <f>(IFERROR(FIND("For priority consideration, submit application by date specified",'19-20'!B44,1),FALSE))</f>
        <v>0</v>
      </c>
      <c r="AT44" s="74" t="b">
        <f>(IFERROR(FIND("pplicants encouraged to obtain proof of mailing",'19-20'!B44,1),FALSE))</f>
        <v>0</v>
      </c>
      <c r="AU44" s="74" t="b">
        <f>(IFERROR(FIND("Additional forms may be required",'19-20'!B44,1),FALSE))</f>
        <v>0</v>
      </c>
      <c r="AV44" s="74" t="b">
        <f>(IFERROR(FIND("Awards made until funds are depleted",'19-20'!B44,1),FALSE))</f>
        <v>0</v>
      </c>
      <c r="AW44" s="63" t="b">
        <f t="shared" si="6"/>
        <v>0</v>
      </c>
      <c r="AX44" s="74" t="b">
        <f>(IFERROR(FIND("Check with your financial aid administrator",'19-20'!B44,1),FALSE))</f>
        <v>0</v>
      </c>
      <c r="AY44" s="64" t="b">
        <f t="shared" si="7"/>
        <v>0</v>
      </c>
      <c r="AZ44" s="65" t="b">
        <f>(IFERROR(FIND(A44,'19-20'!$A$12,1),FALSE))</f>
        <v>0</v>
      </c>
      <c r="BA44" s="66" t="b">
        <f t="shared" si="8"/>
        <v>0</v>
      </c>
    </row>
    <row r="45" spans="1:53" s="14" customFormat="1" ht="31.5" x14ac:dyDescent="0.25">
      <c r="A45" s="5" t="s">
        <v>41</v>
      </c>
      <c r="B45" s="6" t="s">
        <v>157</v>
      </c>
      <c r="C45" s="106"/>
      <c r="D45" s="6" t="s">
        <v>110</v>
      </c>
      <c r="E45" s="6" t="s">
        <v>73</v>
      </c>
      <c r="F45" s="6" t="s">
        <v>0</v>
      </c>
      <c r="G45" s="39"/>
      <c r="H45" s="39"/>
      <c r="I45" s="93"/>
      <c r="J45" s="118"/>
      <c r="K45" s="40"/>
      <c r="L45" s="40"/>
      <c r="M45" s="41"/>
      <c r="AA45" s="10" t="b">
        <f>IFERROR(FIND("(date received)",'19-20'!B45,1),FALSE)</f>
        <v>0</v>
      </c>
      <c r="AB45" s="11" t="b">
        <f>IFERROR(FIND("by midnight, Central Time",'19-20'!E45,1),FALSE)</f>
        <v>0</v>
      </c>
      <c r="AC45" s="16" t="b">
        <f t="shared" si="0"/>
        <v>0</v>
      </c>
      <c r="AD45" s="10" t="b">
        <f>IFERROR(FIND("#",'19-20'!B45,1),FALSE)</f>
        <v>0</v>
      </c>
      <c r="AE45" s="11" t="b">
        <f>IFERROR(FIND("For priority consideration, submit application by date specified",'19-20'!E45,1),FALSE)</f>
        <v>0</v>
      </c>
      <c r="AF45" s="16" t="b">
        <f t="shared" si="1"/>
        <v>0</v>
      </c>
      <c r="AG45" s="10" t="b">
        <f>IFERROR(FIND("+",'19-20'!B45,1),FALSE)</f>
        <v>0</v>
      </c>
      <c r="AH45" s="11" t="b">
        <f>IFERROR(FIND("Applicants encouraged to keep a record of their submission by printing out their online FAFSA confirmation page or obtaining proof of mailing the FAFSA",'19-20'!E45,1),FALSE)</f>
        <v>0</v>
      </c>
      <c r="AI45" s="16" t="b">
        <f t="shared" si="2"/>
        <v>0</v>
      </c>
      <c r="AJ45" s="10">
        <f>IFERROR(FIND("*",'19-20'!B45,1),FALSE)</f>
        <v>46</v>
      </c>
      <c r="AK45" s="11">
        <f>IFERROR(FIND("Additional forms may be required",'19-20'!E45,1),FALSE)</f>
        <v>46</v>
      </c>
      <c r="AL45" s="16" t="b">
        <f t="shared" si="3"/>
        <v>0</v>
      </c>
      <c r="AM45" s="10" t="b">
        <f>(IFERROR(FIND("$",'19-20'!B45,1),FALSE))</f>
        <v>0</v>
      </c>
      <c r="AN45" s="11" t="b">
        <f>(IFERROR(FIND("Awards made until funds are depleted",'19-20'!E45,1),FALSE))</f>
        <v>0</v>
      </c>
      <c r="AO45" s="16" t="b">
        <f t="shared" si="4"/>
        <v>0</v>
      </c>
      <c r="AP45" s="15">
        <f>(IFERROR(FIND("Check with your financial aid administrator",'19-20'!B45,1),FALSE))</f>
        <v>1</v>
      </c>
      <c r="AQ45" s="9">
        <f>(IFERROR(FIND("Check with your financial aid administrator",'19-20'!E45,1),FALSE))</f>
        <v>1</v>
      </c>
      <c r="AR45" s="17" t="b">
        <f t="shared" si="5"/>
        <v>0</v>
      </c>
      <c r="AS45" s="37" t="b">
        <f>(IFERROR(FIND("For priority consideration, submit application by date specified",'19-20'!B45,1),FALSE))</f>
        <v>0</v>
      </c>
      <c r="AT45" s="17" t="b">
        <f>(IFERROR(FIND("pplicants encouraged to obtain proof of mailing",'19-20'!B45,1),FALSE))</f>
        <v>0</v>
      </c>
      <c r="AU45" s="17" t="b">
        <f>(IFERROR(FIND("Additional forms may be required",'19-20'!B45,1),FALSE))</f>
        <v>0</v>
      </c>
      <c r="AV45" s="17" t="b">
        <f>(IFERROR(FIND("Awards made until funds are depleted",'19-20'!B45,1),FALSE))</f>
        <v>0</v>
      </c>
      <c r="AW45" s="16" t="b">
        <f t="shared" si="6"/>
        <v>0</v>
      </c>
      <c r="AX45" s="17">
        <f>(IFERROR(FIND("Check with your financial aid administrator",'19-20'!B45,1),FALSE))</f>
        <v>1</v>
      </c>
      <c r="AY45" s="45" t="b">
        <f t="shared" si="7"/>
        <v>1</v>
      </c>
      <c r="AZ45" s="46">
        <f>(IFERROR(FIND(A45,'19-20'!$A$12,1),FALSE))</f>
        <v>45</v>
      </c>
      <c r="BA45" s="47" t="b">
        <f t="shared" si="8"/>
        <v>0</v>
      </c>
    </row>
    <row r="46" spans="1:53" s="57" customFormat="1" ht="31.5" x14ac:dyDescent="0.25">
      <c r="A46" s="67" t="s">
        <v>49</v>
      </c>
      <c r="B46" s="79" t="s">
        <v>219</v>
      </c>
      <c r="C46" s="106"/>
      <c r="D46" s="68" t="s">
        <v>118</v>
      </c>
      <c r="E46" s="79" t="s">
        <v>221</v>
      </c>
      <c r="F46" s="68" t="s">
        <v>0</v>
      </c>
      <c r="G46" s="69"/>
      <c r="H46" s="69"/>
      <c r="I46" s="75"/>
      <c r="J46" s="117"/>
      <c r="K46" s="70"/>
      <c r="L46" s="70"/>
      <c r="M46" s="71"/>
      <c r="AA46" s="72" t="b">
        <f>IFERROR(FIND("(date received)",'[10]17-18'!B46,1),FALSE)</f>
        <v>0</v>
      </c>
      <c r="AB46" s="73" t="b">
        <f>IFERROR(FIND("by midnight, Central Time",'[10]17-18'!E46,1),FALSE)</f>
        <v>0</v>
      </c>
      <c r="AC46" s="63" t="b">
        <f t="shared" si="0"/>
        <v>0</v>
      </c>
      <c r="AD46" s="72" t="b">
        <f>IFERROR(FIND("#",'[10]17-18'!B46,1),FALSE)</f>
        <v>0</v>
      </c>
      <c r="AE46" s="73" t="b">
        <f>IFERROR(FIND("For priority consideration, submit application by date specified",'[10]17-18'!E46,1),FALSE)</f>
        <v>0</v>
      </c>
      <c r="AF46" s="63" t="b">
        <f t="shared" si="1"/>
        <v>0</v>
      </c>
      <c r="AG46" s="72" t="b">
        <f>IFERROR(FIND("+",'[10]17-18'!B46,1),FALSE)</f>
        <v>0</v>
      </c>
      <c r="AH46" s="73" t="b">
        <f>IFERROR(FIND("Applicants encouraged to keep a record of their submission by printing out their online FAFSA confirmation page or obtaining proof of mailing the FAFSA",'[10]17-18'!E46,1),FALSE)</f>
        <v>0</v>
      </c>
      <c r="AI46" s="63" t="b">
        <f t="shared" si="2"/>
        <v>0</v>
      </c>
      <c r="AJ46" s="72" t="b">
        <f>IFERROR(FIND("*",'[10]17-18'!B46,1),FALSE)</f>
        <v>0</v>
      </c>
      <c r="AK46" s="73" t="b">
        <f>IFERROR(FIND("Additional forms may be required",'[10]17-18'!E46,1),FALSE)</f>
        <v>0</v>
      </c>
      <c r="AL46" s="63" t="b">
        <f t="shared" si="3"/>
        <v>0</v>
      </c>
      <c r="AM46" s="72">
        <f>(IFERROR(FIND("$",'[10]17-18'!B46,1),FALSE))</f>
        <v>18</v>
      </c>
      <c r="AN46" s="73">
        <f>(IFERROR(FIND("Awards made until funds are depleted",'[10]17-18'!E46,1),FALSE))</f>
        <v>44</v>
      </c>
      <c r="AO46" s="63" t="b">
        <f t="shared" si="4"/>
        <v>0</v>
      </c>
      <c r="AP46" s="61" t="b">
        <f>(IFERROR(FIND("Check with your financial aid administrator",'[10]17-18'!B46,1),FALSE))</f>
        <v>0</v>
      </c>
      <c r="AQ46" s="62" t="b">
        <f>(IFERROR(FIND("Check with your financial aid administrator",'[10]17-18'!E46,1),FALSE))</f>
        <v>0</v>
      </c>
      <c r="AR46" s="74" t="b">
        <f t="shared" si="5"/>
        <v>0</v>
      </c>
      <c r="AS46" s="61" t="b">
        <f>(IFERROR(FIND("For priority consideration, submit application by date specified",'[10]17-18'!B46,1),FALSE))</f>
        <v>0</v>
      </c>
      <c r="AT46" s="74" t="b">
        <f>(IFERROR(FIND("pplicants encouraged to obtain proof of mailing",'[10]17-18'!B46,1),FALSE))</f>
        <v>0</v>
      </c>
      <c r="AU46" s="74" t="b">
        <f>(IFERROR(FIND("Additional forms may be required",'[10]17-18'!B46,1),FALSE))</f>
        <v>0</v>
      </c>
      <c r="AV46" s="74" t="b">
        <f>(IFERROR(FIND("Awards made until funds are depleted",'[10]17-18'!B46,1),FALSE))</f>
        <v>0</v>
      </c>
      <c r="AW46" s="63" t="b">
        <f t="shared" si="6"/>
        <v>0</v>
      </c>
      <c r="AX46" s="74" t="b">
        <f>(IFERROR(FIND("Check with your financial aid administrator",'[10]17-18'!B46,1),FALSE))</f>
        <v>0</v>
      </c>
      <c r="AY46" s="64" t="b">
        <f t="shared" si="7"/>
        <v>0</v>
      </c>
      <c r="AZ46" s="65" t="b">
        <f>(IFERROR(FIND(A46,'[10]17-18'!$A$12,1),FALSE))</f>
        <v>0</v>
      </c>
      <c r="BA46" s="66" t="b">
        <f t="shared" si="8"/>
        <v>0</v>
      </c>
    </row>
    <row r="47" spans="1:53" s="57" customFormat="1" ht="31.5" x14ac:dyDescent="0.25">
      <c r="A47" s="67" t="s">
        <v>50</v>
      </c>
      <c r="B47" s="79" t="s">
        <v>219</v>
      </c>
      <c r="C47" s="123"/>
      <c r="D47" s="79" t="s">
        <v>119</v>
      </c>
      <c r="E47" s="79" t="s">
        <v>221</v>
      </c>
      <c r="F47" s="68" t="s">
        <v>0</v>
      </c>
      <c r="G47" s="80"/>
      <c r="H47" s="69"/>
      <c r="I47" s="75"/>
      <c r="J47" s="117"/>
      <c r="K47" s="70"/>
      <c r="L47" s="70"/>
      <c r="M47" s="71"/>
      <c r="AA47" s="72" t="b">
        <f>IFERROR(FIND("(date received)",'[11]17-18'!B47,1),FALSE)</f>
        <v>0</v>
      </c>
      <c r="AB47" s="73" t="b">
        <f>IFERROR(FIND("by midnight, Central Time",'[11]17-18'!E47,1),FALSE)</f>
        <v>0</v>
      </c>
      <c r="AC47" s="63" t="b">
        <f t="shared" ref="AC47:AC72" si="9">IF(AND(AA47&lt;&gt;FALSE,AB47=FALSE),TRUE,IF(AND(AA47=FALSE,AB47&lt;&gt;FALSE),TRUE,FALSE))</f>
        <v>0</v>
      </c>
      <c r="AD47" s="72" t="b">
        <f>IFERROR(FIND("#",'[11]17-18'!B47,1),FALSE)</f>
        <v>0</v>
      </c>
      <c r="AE47" s="73" t="b">
        <f>IFERROR(FIND("For priority consideration, submit application by date specified",'[11]17-18'!E47,1),FALSE)</f>
        <v>0</v>
      </c>
      <c r="AF47" s="63" t="b">
        <f t="shared" ref="AF47:AF72" si="10">IF(AND(AD47&lt;&gt;FALSE,AE47=FALSE),TRUE,IF(AND(AD47=FALSE,AE47&lt;&gt;FALSE),TRUE,FALSE))</f>
        <v>0</v>
      </c>
      <c r="AG47" s="72" t="b">
        <f>IFERROR(FIND("+",'[11]17-18'!B47,1),FALSE)</f>
        <v>0</v>
      </c>
      <c r="AH47" s="73" t="b">
        <f>IFERROR(FIND("Applicants encouraged to keep a record of their submission by printing out their online FAFSA confirmation page or obtaining proof of mailing the FAFSA",'[11]17-18'!E47,1),FALSE)</f>
        <v>0</v>
      </c>
      <c r="AI47" s="63" t="b">
        <f t="shared" ref="AI47:AI72" si="11">IF(AND(AG47&lt;&gt;FALSE,AH47=FALSE),TRUE,IF(AND(AG47=FALSE,AH47&lt;&gt;FALSE),TRUE,FALSE))</f>
        <v>0</v>
      </c>
      <c r="AJ47" s="72" t="b">
        <f>IFERROR(FIND("*",'[11]17-18'!B47,1),FALSE)</f>
        <v>0</v>
      </c>
      <c r="AK47" s="73" t="b">
        <f>IFERROR(FIND("Additional forms may be required",'[11]17-18'!E47,1),FALSE)</f>
        <v>0</v>
      </c>
      <c r="AL47" s="63" t="b">
        <f t="shared" ref="AL47:AL72" si="12">IF(AND(AJ47&lt;&gt;FALSE,AK47=FALSE),TRUE,IF(AND(AJ47=FALSE,AK47&lt;&gt;FALSE),TRUE,FALSE))</f>
        <v>0</v>
      </c>
      <c r="AM47" s="72">
        <f>(IFERROR(FIND("$",'[11]17-18'!B47,1),FALSE))</f>
        <v>78</v>
      </c>
      <c r="AN47" s="73">
        <f>(IFERROR(FIND("Awards made until funds are depleted",'[11]17-18'!E47,1),FALSE))</f>
        <v>78</v>
      </c>
      <c r="AO47" s="63" t="b">
        <f t="shared" ref="AO47:AO72" si="13">IF(AND(AM47&lt;&gt;FALSE,AN47=FALSE),TRUE,IF(AND(AM47=FALSE,AN47&lt;&gt;FALSE),TRUE,FALSE))</f>
        <v>0</v>
      </c>
      <c r="AP47" s="61" t="b">
        <f>(IFERROR(FIND("Check with your financial aid administrator",'[11]17-18'!B47,1),FALSE))</f>
        <v>0</v>
      </c>
      <c r="AQ47" s="62" t="b">
        <f>(IFERROR(FIND("Check with your financial aid administrator",'[11]17-18'!E47,1),FALSE))</f>
        <v>0</v>
      </c>
      <c r="AR47" s="74" t="b">
        <f t="shared" si="5"/>
        <v>0</v>
      </c>
      <c r="AS47" s="61" t="b">
        <f>(IFERROR(FIND("For priority consideration, submit application by date specified",'[11]17-18'!B47,1),FALSE))</f>
        <v>0</v>
      </c>
      <c r="AT47" s="74" t="b">
        <f>(IFERROR(FIND("pplicants encouraged to obtain proof of mailing",'[11]17-18'!B47,1),FALSE))</f>
        <v>0</v>
      </c>
      <c r="AU47" s="74" t="b">
        <f>(IFERROR(FIND("Additional forms may be required",'[11]17-18'!B47,1),FALSE))</f>
        <v>0</v>
      </c>
      <c r="AV47" s="74" t="b">
        <f>(IFERROR(FIND("Awards made until funds are depleted",'[11]17-18'!B47,1),FALSE))</f>
        <v>0</v>
      </c>
      <c r="AW47" s="63" t="b">
        <f t="shared" si="6"/>
        <v>0</v>
      </c>
      <c r="AX47" s="74" t="b">
        <f>(IFERROR(FIND("Check with your financial aid administrator",'[11]17-18'!B47,1),FALSE))</f>
        <v>0</v>
      </c>
      <c r="AY47" s="64" t="b">
        <f t="shared" si="7"/>
        <v>0</v>
      </c>
      <c r="AZ47" s="65" t="b">
        <f>(IFERROR(FIND(A47,'[11]17-18'!$A$12,1),FALSE))</f>
        <v>0</v>
      </c>
      <c r="BA47" s="66" t="b">
        <f t="shared" si="8"/>
        <v>0</v>
      </c>
    </row>
    <row r="48" spans="1:53" s="57" customFormat="1" x14ac:dyDescent="0.25">
      <c r="A48" s="67" t="s">
        <v>43</v>
      </c>
      <c r="B48" s="68" t="s">
        <v>10</v>
      </c>
      <c r="C48" s="35"/>
      <c r="D48" s="68" t="s">
        <v>112</v>
      </c>
      <c r="E48" s="68" t="s">
        <v>10</v>
      </c>
      <c r="F48" s="68" t="s">
        <v>0</v>
      </c>
      <c r="G48" s="69"/>
      <c r="H48" s="69"/>
      <c r="I48" s="75"/>
      <c r="J48" s="117"/>
      <c r="K48" s="70"/>
      <c r="L48" s="70"/>
      <c r="M48" s="71"/>
      <c r="AA48" s="72" t="b">
        <f>IFERROR(FIND("(date received)",'[12]17-18'!B48,1),FALSE)</f>
        <v>0</v>
      </c>
      <c r="AB48" s="73" t="b">
        <f>IFERROR(FIND("by midnight, Central Time",'[12]17-18'!E48,1),FALSE)</f>
        <v>0</v>
      </c>
      <c r="AC48" s="63" t="b">
        <f t="shared" si="9"/>
        <v>0</v>
      </c>
      <c r="AD48" s="72" t="b">
        <f>IFERROR(FIND("#",'[12]17-18'!B48,1),FALSE)</f>
        <v>0</v>
      </c>
      <c r="AE48" s="73" t="b">
        <f>IFERROR(FIND("For priority consideration, submit application by date specified",'[12]17-18'!E48,1),FALSE)</f>
        <v>0</v>
      </c>
      <c r="AF48" s="63" t="b">
        <f t="shared" si="10"/>
        <v>0</v>
      </c>
      <c r="AG48" s="72" t="b">
        <f>IFERROR(FIND("+",'[12]17-18'!B48,1),FALSE)</f>
        <v>0</v>
      </c>
      <c r="AH48" s="73" t="b">
        <f>IFERROR(FIND("Applicants encouraged to keep a record of their submission by printing out their online FAFSA confirmation page or obtaining proof of mailing the FAFSA",'[12]17-18'!E48,1),FALSE)</f>
        <v>0</v>
      </c>
      <c r="AI48" s="63" t="b">
        <f t="shared" si="11"/>
        <v>0</v>
      </c>
      <c r="AJ48" s="72" t="b">
        <f>IFERROR(FIND("*",'[12]17-18'!B48,1),FALSE)</f>
        <v>0</v>
      </c>
      <c r="AK48" s="73" t="b">
        <f>IFERROR(FIND("Additional forms may be required",'[12]17-18'!E48,1),FALSE)</f>
        <v>0</v>
      </c>
      <c r="AL48" s="63" t="b">
        <f t="shared" si="12"/>
        <v>0</v>
      </c>
      <c r="AM48" s="72" t="b">
        <f>(IFERROR(FIND("$",'[12]17-18'!B48,1),FALSE))</f>
        <v>0</v>
      </c>
      <c r="AN48" s="73" t="b">
        <f>(IFERROR(FIND("Awards made until funds are depleted",'[12]17-18'!E48,1),FALSE))</f>
        <v>0</v>
      </c>
      <c r="AO48" s="63" t="b">
        <f t="shared" si="13"/>
        <v>0</v>
      </c>
      <c r="AP48" s="61">
        <f>(IFERROR(FIND("Check with your financial aid administrator",'[12]17-18'!B48,1),FALSE))</f>
        <v>1</v>
      </c>
      <c r="AQ48" s="62">
        <f>(IFERROR(FIND("Check with your financial aid administrator",'[12]17-18'!E48,1),FALSE))</f>
        <v>1</v>
      </c>
      <c r="AR48" s="74" t="b">
        <f t="shared" si="5"/>
        <v>0</v>
      </c>
      <c r="AS48" s="61" t="b">
        <f>(IFERROR(FIND("For priority consideration, submit application by date specified",'[12]17-18'!B48,1),FALSE))</f>
        <v>0</v>
      </c>
      <c r="AT48" s="74" t="b">
        <f>(IFERROR(FIND("pplicants encouraged to obtain proof of mailing",'[12]17-18'!B48,1),FALSE))</f>
        <v>0</v>
      </c>
      <c r="AU48" s="74" t="b">
        <f>(IFERROR(FIND("Additional forms may be required",'[12]17-18'!B48,1),FALSE))</f>
        <v>0</v>
      </c>
      <c r="AV48" s="74" t="b">
        <f>(IFERROR(FIND("Awards made until funds are depleted",'[12]17-18'!B48,1),FALSE))</f>
        <v>0</v>
      </c>
      <c r="AW48" s="63" t="b">
        <f t="shared" si="6"/>
        <v>0</v>
      </c>
      <c r="AX48" s="74">
        <f>(IFERROR(FIND("Check with your financial aid administrator",'[12]17-18'!B48,1),FALSE))</f>
        <v>1</v>
      </c>
      <c r="AY48" s="64" t="b">
        <f t="shared" si="7"/>
        <v>1</v>
      </c>
      <c r="AZ48" s="65">
        <f>(IFERROR(FIND(A48,'[12]17-18'!$A$12,1),FALSE))</f>
        <v>52</v>
      </c>
      <c r="BA48" s="66" t="b">
        <f t="shared" si="8"/>
        <v>0</v>
      </c>
    </row>
    <row r="49" spans="1:53" s="102" customFormat="1" ht="31.5" x14ac:dyDescent="0.25">
      <c r="A49" s="97" t="s">
        <v>45</v>
      </c>
      <c r="B49" s="98" t="s">
        <v>157</v>
      </c>
      <c r="C49" s="106"/>
      <c r="D49" s="98" t="s">
        <v>114</v>
      </c>
      <c r="E49" s="98" t="s">
        <v>73</v>
      </c>
      <c r="F49" s="125" t="s">
        <v>1</v>
      </c>
      <c r="G49" s="108"/>
      <c r="H49" s="108"/>
      <c r="I49" s="93"/>
      <c r="J49" s="120"/>
      <c r="K49" s="109"/>
      <c r="L49" s="109"/>
      <c r="M49" s="110"/>
      <c r="AA49" s="100" t="b">
        <f>IFERROR(FIND("(date received)",'[2]18-19'!B49,1),FALSE)</f>
        <v>0</v>
      </c>
      <c r="AB49" s="101" t="b">
        <f>IFERROR(FIND("by midnight, Central Time",'[2]18-19'!E49,1),FALSE)</f>
        <v>0</v>
      </c>
      <c r="AC49" s="104" t="b">
        <f t="shared" si="9"/>
        <v>0</v>
      </c>
      <c r="AD49" s="100" t="b">
        <f>IFERROR(FIND("#",'[2]18-19'!B49,1),FALSE)</f>
        <v>0</v>
      </c>
      <c r="AE49" s="101" t="b">
        <f>IFERROR(FIND("For priority consideration, submit application by date specified",'[2]18-19'!E49,1),FALSE)</f>
        <v>0</v>
      </c>
      <c r="AF49" s="104" t="b">
        <f t="shared" si="10"/>
        <v>0</v>
      </c>
      <c r="AG49" s="100" t="b">
        <f>IFERROR(FIND("+",'[2]18-19'!B49,1),FALSE)</f>
        <v>0</v>
      </c>
      <c r="AH49" s="101" t="b">
        <f>IFERROR(FIND("Applicants encouraged to keep a record of their submission by printing out their online FAFSA confirmation page or obtaining proof of mailing the FAFSA",'[2]18-19'!E49,1),FALSE)</f>
        <v>0</v>
      </c>
      <c r="AI49" s="104" t="b">
        <f t="shared" si="11"/>
        <v>0</v>
      </c>
      <c r="AJ49" s="100">
        <f>IFERROR(FIND("*",'[2]18-19'!B49,1),FALSE)</f>
        <v>46</v>
      </c>
      <c r="AK49" s="101">
        <f>IFERROR(FIND("Additional forms may be required",'[2]18-19'!E49,1),FALSE)</f>
        <v>46</v>
      </c>
      <c r="AL49" s="104" t="b">
        <f t="shared" si="12"/>
        <v>0</v>
      </c>
      <c r="AM49" s="100" t="b">
        <f>(IFERROR(FIND("$",'[2]18-19'!B49,1),FALSE))</f>
        <v>0</v>
      </c>
      <c r="AN49" s="101" t="b">
        <f>(IFERROR(FIND("Awards made until funds are depleted",'[2]18-19'!E49,1),FALSE))</f>
        <v>0</v>
      </c>
      <c r="AO49" s="104" t="b">
        <f t="shared" si="13"/>
        <v>0</v>
      </c>
      <c r="AP49" s="103">
        <f>(IFERROR(FIND("Check with your financial aid administrator",'[2]18-19'!B49,1),FALSE))</f>
        <v>1</v>
      </c>
      <c r="AQ49" s="99">
        <f>(IFERROR(FIND("Check with your financial aid administrator",'[2]18-19'!E49,1),FALSE))</f>
        <v>1</v>
      </c>
      <c r="AR49" s="105" t="b">
        <f t="shared" si="5"/>
        <v>0</v>
      </c>
      <c r="AS49" s="107" t="b">
        <f>(IFERROR(FIND("For priority consideration, submit application by date specified",'[2]18-19'!B49,1),FALSE))</f>
        <v>0</v>
      </c>
      <c r="AT49" s="105" t="b">
        <f>(IFERROR(FIND("pplicants encouraged to obtain proof of mailing",'[2]18-19'!B49,1),FALSE))</f>
        <v>0</v>
      </c>
      <c r="AU49" s="105" t="b">
        <f>(IFERROR(FIND("Additional forms may be required",'[2]18-19'!B49,1),FALSE))</f>
        <v>0</v>
      </c>
      <c r="AV49" s="105" t="b">
        <f>(IFERROR(FIND("Awards made until funds are depleted",'[2]18-19'!B49,1),FALSE))</f>
        <v>0</v>
      </c>
      <c r="AW49" s="104" t="b">
        <f t="shared" si="6"/>
        <v>0</v>
      </c>
      <c r="AX49" s="105">
        <f>(IFERROR(FIND("Check with your financial aid administrator",'[2]18-19'!B49,1),FALSE))</f>
        <v>1</v>
      </c>
      <c r="AY49" s="111" t="b">
        <f t="shared" si="7"/>
        <v>1</v>
      </c>
      <c r="AZ49" s="112">
        <f>(IFERROR(FIND(A49,'[2]18-19'!$A$12,1),FALSE))</f>
        <v>56</v>
      </c>
      <c r="BA49" s="113" t="b">
        <f t="shared" si="8"/>
        <v>0</v>
      </c>
    </row>
    <row r="50" spans="1:53" s="57" customFormat="1" ht="94.5" x14ac:dyDescent="0.25">
      <c r="A50" s="67" t="s">
        <v>46</v>
      </c>
      <c r="B50" s="79" t="s">
        <v>222</v>
      </c>
      <c r="C50" s="106"/>
      <c r="D50" s="68" t="s">
        <v>115</v>
      </c>
      <c r="E50" s="68" t="s">
        <v>223</v>
      </c>
      <c r="F50" s="68" t="s">
        <v>0</v>
      </c>
      <c r="G50" s="69"/>
      <c r="H50" s="69"/>
      <c r="I50" s="76"/>
      <c r="J50" s="117"/>
      <c r="K50" s="70"/>
      <c r="L50" s="70"/>
      <c r="M50" s="71"/>
      <c r="AA50" s="72">
        <f>IFERROR(FIND("(date received)",'19-20'!B50,1),FALSE)</f>
        <v>57</v>
      </c>
      <c r="AB50" s="73">
        <f>IFERROR(FIND("by midnight, Central Time",'19-20'!E50,1),FALSE)</f>
        <v>57</v>
      </c>
      <c r="AC50" s="63" t="b">
        <f t="shared" si="9"/>
        <v>0</v>
      </c>
      <c r="AD50" s="72" t="b">
        <f>IFERROR(FIND("#",'19-20'!B50,1),FALSE)</f>
        <v>0</v>
      </c>
      <c r="AE50" s="73" t="b">
        <f>IFERROR(FIND("For priority consideration, submit application by date specified",'19-20'!E50,1),FALSE)</f>
        <v>0</v>
      </c>
      <c r="AF50" s="63" t="b">
        <f t="shared" si="10"/>
        <v>0</v>
      </c>
      <c r="AG50" s="72" t="b">
        <f>IFERROR(FIND("+",'19-20'!B50,1),FALSE)</f>
        <v>0</v>
      </c>
      <c r="AH50" s="73" t="b">
        <f>IFERROR(FIND("Applicants encouraged to keep a record of their submission by printing out their online FAFSA confirmation page or obtaining proof of mailing the FAFSA",'19-20'!E50,1),FALSE)</f>
        <v>0</v>
      </c>
      <c r="AI50" s="63" t="b">
        <f t="shared" si="11"/>
        <v>0</v>
      </c>
      <c r="AJ50" s="72" t="b">
        <f>IFERROR(FIND("*",'19-20'!B50,1),FALSE)</f>
        <v>0</v>
      </c>
      <c r="AK50" s="73" t="b">
        <f>IFERROR(FIND("Additional forms may be required",'19-20'!E50,1),FALSE)</f>
        <v>0</v>
      </c>
      <c r="AL50" s="63" t="b">
        <f t="shared" si="12"/>
        <v>0</v>
      </c>
      <c r="AM50" s="72" t="b">
        <f>(IFERROR(FIND("$",'19-20'!B50,1),FALSE))</f>
        <v>0</v>
      </c>
      <c r="AN50" s="73" t="b">
        <f>(IFERROR(FIND("Awards made until funds are depleted",'19-20'!E50,1),FALSE))</f>
        <v>0</v>
      </c>
      <c r="AO50" s="63" t="b">
        <f t="shared" si="13"/>
        <v>0</v>
      </c>
      <c r="AP50" s="61" t="b">
        <f>(IFERROR(FIND("Check with your financial aid administrator",'19-20'!B50,1),FALSE))</f>
        <v>0</v>
      </c>
      <c r="AQ50" s="62" t="b">
        <f>(IFERROR(FIND("Check with your financial aid administrator",'19-20'!E50,1),FALSE))</f>
        <v>0</v>
      </c>
      <c r="AR50" s="74" t="b">
        <f t="shared" si="5"/>
        <v>0</v>
      </c>
      <c r="AS50" s="61" t="b">
        <f>(IFERROR(FIND("For priority consideration, submit application by date specified",'19-20'!B50,1),FALSE))</f>
        <v>0</v>
      </c>
      <c r="AT50" s="74" t="b">
        <f>(IFERROR(FIND("pplicants encouraged to obtain proof of mailing",'19-20'!B50,1),FALSE))</f>
        <v>0</v>
      </c>
      <c r="AU50" s="74" t="b">
        <f>(IFERROR(FIND("Additional forms may be required",'19-20'!B50,1),FALSE))</f>
        <v>0</v>
      </c>
      <c r="AV50" s="74" t="b">
        <f>(IFERROR(FIND("Awards made until funds are depleted",'19-20'!B50,1),FALSE))</f>
        <v>0</v>
      </c>
      <c r="AW50" s="63" t="b">
        <f t="shared" si="6"/>
        <v>0</v>
      </c>
      <c r="AX50" s="74" t="b">
        <f>(IFERROR(FIND("Check with your financial aid administrator",'19-20'!B50,1),FALSE))</f>
        <v>0</v>
      </c>
      <c r="AY50" s="64" t="b">
        <f t="shared" si="7"/>
        <v>0</v>
      </c>
      <c r="AZ50" s="65" t="b">
        <f>(IFERROR(FIND(A50,'19-20'!$A$12,1),FALSE))</f>
        <v>0</v>
      </c>
      <c r="BA50" s="66" t="b">
        <f t="shared" si="8"/>
        <v>0</v>
      </c>
    </row>
    <row r="51" spans="1:53" s="57" customFormat="1" x14ac:dyDescent="0.25">
      <c r="A51" s="67" t="s">
        <v>47</v>
      </c>
      <c r="B51" s="68" t="s">
        <v>10</v>
      </c>
      <c r="C51" s="35"/>
      <c r="D51" s="68" t="s">
        <v>116</v>
      </c>
      <c r="E51" s="68" t="s">
        <v>10</v>
      </c>
      <c r="F51" s="68" t="s">
        <v>0</v>
      </c>
      <c r="G51" s="69"/>
      <c r="H51" s="69"/>
      <c r="I51" s="75"/>
      <c r="J51" s="117"/>
      <c r="K51" s="70"/>
      <c r="L51" s="70"/>
      <c r="M51" s="71"/>
      <c r="AA51" s="72" t="b">
        <f>IFERROR(FIND("(date received)",'19-20'!B51,1),FALSE)</f>
        <v>0</v>
      </c>
      <c r="AB51" s="73" t="b">
        <f>IFERROR(FIND("by midnight, Central Time",'19-20'!E51,1),FALSE)</f>
        <v>0</v>
      </c>
      <c r="AC51" s="63" t="b">
        <f t="shared" si="9"/>
        <v>0</v>
      </c>
      <c r="AD51" s="72" t="b">
        <f>IFERROR(FIND("#",'19-20'!B51,1),FALSE)</f>
        <v>0</v>
      </c>
      <c r="AE51" s="73" t="b">
        <f>IFERROR(FIND("For priority consideration, submit application by date specified",'19-20'!E51,1),FALSE)</f>
        <v>0</v>
      </c>
      <c r="AF51" s="63" t="b">
        <f t="shared" si="10"/>
        <v>0</v>
      </c>
      <c r="AG51" s="72" t="b">
        <f>IFERROR(FIND("+",'19-20'!B51,1),FALSE)</f>
        <v>0</v>
      </c>
      <c r="AH51" s="73" t="b">
        <f>IFERROR(FIND("Applicants encouraged to keep a record of their submission by printing out their online FAFSA confirmation page or obtaining proof of mailing the FAFSA",'19-20'!E51,1),FALSE)</f>
        <v>0</v>
      </c>
      <c r="AI51" s="63" t="b">
        <f t="shared" si="11"/>
        <v>0</v>
      </c>
      <c r="AJ51" s="72" t="b">
        <f>IFERROR(FIND("*",'19-20'!B51,1),FALSE)</f>
        <v>0</v>
      </c>
      <c r="AK51" s="73" t="b">
        <f>IFERROR(FIND("Additional forms may be required",'19-20'!E51,1),FALSE)</f>
        <v>0</v>
      </c>
      <c r="AL51" s="63" t="b">
        <f t="shared" si="12"/>
        <v>0</v>
      </c>
      <c r="AM51" s="72" t="b">
        <f>(IFERROR(FIND("$",'19-20'!B51,1),FALSE))</f>
        <v>0</v>
      </c>
      <c r="AN51" s="73" t="b">
        <f>(IFERROR(FIND("Awards made until funds are depleted",'19-20'!E51,1),FALSE))</f>
        <v>0</v>
      </c>
      <c r="AO51" s="63" t="b">
        <f t="shared" si="13"/>
        <v>0</v>
      </c>
      <c r="AP51" s="61">
        <f>(IFERROR(FIND("Check with your financial aid administrator",'19-20'!B51,1),FALSE))</f>
        <v>1</v>
      </c>
      <c r="AQ51" s="62">
        <f>(IFERROR(FIND("Check with your financial aid administrator",'19-20'!E51,1),FALSE))</f>
        <v>1</v>
      </c>
      <c r="AR51" s="74" t="b">
        <f t="shared" si="5"/>
        <v>0</v>
      </c>
      <c r="AS51" s="61" t="b">
        <f>(IFERROR(FIND("For priority consideration, submit application by date specified",'19-20'!B51,1),FALSE))</f>
        <v>0</v>
      </c>
      <c r="AT51" s="74" t="b">
        <f>(IFERROR(FIND("pplicants encouraged to obtain proof of mailing",'19-20'!B51,1),FALSE))</f>
        <v>0</v>
      </c>
      <c r="AU51" s="74" t="b">
        <f>(IFERROR(FIND("Additional forms may be required",'19-20'!B51,1),FALSE))</f>
        <v>0</v>
      </c>
      <c r="AV51" s="74" t="b">
        <f>(IFERROR(FIND("Awards made until funds are depleted",'19-20'!B51,1),FALSE))</f>
        <v>0</v>
      </c>
      <c r="AW51" s="63" t="b">
        <f t="shared" si="6"/>
        <v>0</v>
      </c>
      <c r="AX51" s="74">
        <f>(IFERROR(FIND("Check with your financial aid administrator",'19-20'!B51,1),FALSE))</f>
        <v>1</v>
      </c>
      <c r="AY51" s="64" t="b">
        <f t="shared" si="7"/>
        <v>1</v>
      </c>
      <c r="AZ51" s="65">
        <f>(IFERROR(FIND(A51,'19-20'!$A$12,1),FALSE))</f>
        <v>59</v>
      </c>
      <c r="BA51" s="66" t="b">
        <f t="shared" si="8"/>
        <v>0</v>
      </c>
    </row>
    <row r="52" spans="1:53" s="57" customFormat="1" ht="75.75" customHeight="1" x14ac:dyDescent="0.25">
      <c r="A52" s="67" t="s">
        <v>44</v>
      </c>
      <c r="B52" s="68" t="s">
        <v>224</v>
      </c>
      <c r="C52" s="35"/>
      <c r="D52" s="68" t="s">
        <v>113</v>
      </c>
      <c r="E52" s="68" t="s">
        <v>225</v>
      </c>
      <c r="F52" s="68" t="s">
        <v>0</v>
      </c>
      <c r="G52" s="69"/>
      <c r="H52" s="69"/>
      <c r="I52" s="75"/>
      <c r="J52" s="117"/>
      <c r="K52" s="70"/>
      <c r="L52" s="70"/>
      <c r="M52" s="71"/>
      <c r="AA52" s="72" t="b">
        <f>IFERROR(FIND("(date received)",'[13]17-18'!B52,1),FALSE)</f>
        <v>0</v>
      </c>
      <c r="AB52" s="73" t="b">
        <f>IFERROR(FIND("by midnight, Central Time",'[13]17-18'!E52,1),FALSE)</f>
        <v>0</v>
      </c>
      <c r="AC52" s="63" t="b">
        <f t="shared" si="9"/>
        <v>0</v>
      </c>
      <c r="AD52" s="72" t="b">
        <f>IFERROR(FIND("#",'[13]17-18'!B52,1),FALSE)</f>
        <v>0</v>
      </c>
      <c r="AE52" s="73" t="b">
        <f>IFERROR(FIND("For priority consideration, submit application by date specified",'[13]17-18'!E52,1),FALSE)</f>
        <v>0</v>
      </c>
      <c r="AF52" s="63" t="b">
        <f t="shared" si="10"/>
        <v>0</v>
      </c>
      <c r="AG52" s="72" t="b">
        <f>IFERROR(FIND("+",'[13]17-18'!B52,1),FALSE)</f>
        <v>0</v>
      </c>
      <c r="AH52" s="73" t="b">
        <f>IFERROR(FIND("Applicants encouraged to keep a record of their submission by printing out their online FAFSA confirmation page or obtaining proof of mailing the FAFSA",'[13]17-18'!E52,1),FALSE)</f>
        <v>0</v>
      </c>
      <c r="AI52" s="63" t="b">
        <f t="shared" si="11"/>
        <v>0</v>
      </c>
      <c r="AJ52" s="72">
        <f>IFERROR(FIND("*",'[13]17-18'!B52,1),FALSE)</f>
        <v>201</v>
      </c>
      <c r="AK52" s="73">
        <f>IFERROR(FIND("Additional forms may be required",'[13]17-18'!E52,1),FALSE)</f>
        <v>202</v>
      </c>
      <c r="AL52" s="63" t="b">
        <f t="shared" si="12"/>
        <v>0</v>
      </c>
      <c r="AM52" s="72" t="b">
        <f>(IFERROR(FIND("$",'[13]17-18'!B52,1),FALSE))</f>
        <v>0</v>
      </c>
      <c r="AN52" s="73" t="b">
        <f>(IFERROR(FIND("Awards made until funds are depleted",'[13]17-18'!E52,1),FALSE))</f>
        <v>0</v>
      </c>
      <c r="AO52" s="63" t="b">
        <f t="shared" si="13"/>
        <v>0</v>
      </c>
      <c r="AP52" s="61" t="b">
        <f>(IFERROR(FIND("Check with your financial aid administrator",'[13]17-18'!B52,1),FALSE))</f>
        <v>0</v>
      </c>
      <c r="AQ52" s="62" t="b">
        <f>(IFERROR(FIND("Check with your financial aid administrator",'[13]17-18'!E52,1),FALSE))</f>
        <v>0</v>
      </c>
      <c r="AR52" s="74" t="b">
        <f t="shared" si="5"/>
        <v>0</v>
      </c>
      <c r="AS52" s="61" t="b">
        <f>(IFERROR(FIND("For priority consideration, submit application by date specified",'[13]17-18'!B52,1),FALSE))</f>
        <v>0</v>
      </c>
      <c r="AT52" s="74" t="b">
        <f>(IFERROR(FIND("pplicants encouraged to obtain proof of mailing",'[13]17-18'!B52,1),FALSE))</f>
        <v>0</v>
      </c>
      <c r="AU52" s="74" t="b">
        <f>(IFERROR(FIND("Additional forms may be required",'[13]17-18'!B52,1),FALSE))</f>
        <v>0</v>
      </c>
      <c r="AV52" s="74" t="b">
        <f>(IFERROR(FIND("Awards made until funds are depleted",'[13]17-18'!B52,1),FALSE))</f>
        <v>0</v>
      </c>
      <c r="AW52" s="63" t="b">
        <f t="shared" si="6"/>
        <v>0</v>
      </c>
      <c r="AX52" s="74" t="b">
        <f>(IFERROR(FIND("Check with your financial aid administrator",'[13]17-18'!B52,1),FALSE))</f>
        <v>0</v>
      </c>
      <c r="AY52" s="64" t="b">
        <f t="shared" si="7"/>
        <v>0</v>
      </c>
      <c r="AZ52" s="65" t="b">
        <f>(IFERROR(FIND(A52,'[13]17-18'!$A$12,1),FALSE))</f>
        <v>0</v>
      </c>
      <c r="BA52" s="66" t="b">
        <f t="shared" si="8"/>
        <v>0</v>
      </c>
    </row>
    <row r="53" spans="1:53" s="57" customFormat="1" ht="31.5" x14ac:dyDescent="0.25">
      <c r="A53" s="67" t="s">
        <v>48</v>
      </c>
      <c r="B53" s="68" t="s">
        <v>210</v>
      </c>
      <c r="C53" s="106"/>
      <c r="D53" s="68" t="s">
        <v>117</v>
      </c>
      <c r="E53" s="68" t="s">
        <v>168</v>
      </c>
      <c r="F53" s="68" t="s">
        <v>0</v>
      </c>
      <c r="G53" s="69"/>
      <c r="H53" s="69"/>
      <c r="I53" s="75"/>
      <c r="J53" s="117"/>
      <c r="K53" s="70"/>
      <c r="L53" s="70"/>
      <c r="M53" s="71"/>
      <c r="AA53" s="72">
        <f>IFERROR(FIND("(date received)",'[14]17-18'!B53,1),FALSE)</f>
        <v>15</v>
      </c>
      <c r="AB53" s="73">
        <f>IFERROR(FIND("by midnight, Central Time",'[14]17-18'!E53,1),FALSE)</f>
        <v>15</v>
      </c>
      <c r="AC53" s="63" t="b">
        <f t="shared" si="9"/>
        <v>0</v>
      </c>
      <c r="AD53" s="72" t="b">
        <f>IFERROR(FIND("#",'[14]17-18'!B53,1),FALSE)</f>
        <v>0</v>
      </c>
      <c r="AE53" s="73" t="b">
        <f>IFERROR(FIND("For priority consideration, submit application by date specified",'[14]17-18'!E53,1),FALSE)</f>
        <v>0</v>
      </c>
      <c r="AF53" s="63" t="b">
        <f t="shared" si="10"/>
        <v>0</v>
      </c>
      <c r="AG53" s="72" t="b">
        <f>IFERROR(FIND("+",'[14]17-18'!B53,1),FALSE)</f>
        <v>0</v>
      </c>
      <c r="AH53" s="73" t="b">
        <f>IFERROR(FIND("Applicants encouraged to keep a record of their submission by printing out their online FAFSA confirmation page or obtaining proof of mailing the FAFSA",'[14]17-18'!E53,1),FALSE)</f>
        <v>0</v>
      </c>
      <c r="AI53" s="63" t="b">
        <f t="shared" si="11"/>
        <v>0</v>
      </c>
      <c r="AJ53" s="72">
        <f>IFERROR(FIND("*",'[14]17-18'!B53,1),FALSE)</f>
        <v>30</v>
      </c>
      <c r="AK53" s="73">
        <f>IFERROR(FIND("Additional forms may be required",'[14]17-18'!E53,1),FALSE)</f>
        <v>42</v>
      </c>
      <c r="AL53" s="63" t="b">
        <f t="shared" si="12"/>
        <v>0</v>
      </c>
      <c r="AM53" s="72" t="b">
        <f>(IFERROR(FIND("$",'[14]17-18'!B53,1),FALSE))</f>
        <v>0</v>
      </c>
      <c r="AN53" s="73" t="b">
        <f>(IFERROR(FIND("Awards made until funds are depleted",'[14]17-18'!E53,1),FALSE))</f>
        <v>0</v>
      </c>
      <c r="AO53" s="63" t="b">
        <f t="shared" si="13"/>
        <v>0</v>
      </c>
      <c r="AP53" s="61" t="b">
        <f>(IFERROR(FIND("Check with your financial aid administrator",'[14]17-18'!B53,1),FALSE))</f>
        <v>0</v>
      </c>
      <c r="AQ53" s="62" t="b">
        <f>(IFERROR(FIND("Check with your financial aid administrator",'[14]17-18'!E53,1),FALSE))</f>
        <v>0</v>
      </c>
      <c r="AR53" s="74" t="b">
        <f t="shared" si="5"/>
        <v>0</v>
      </c>
      <c r="AS53" s="61" t="b">
        <f>(IFERROR(FIND("For priority consideration, submit application by date specified",'[14]17-18'!B53,1),FALSE))</f>
        <v>0</v>
      </c>
      <c r="AT53" s="74" t="b">
        <f>(IFERROR(FIND("pplicants encouraged to obtain proof of mailing",'[14]17-18'!B53,1),FALSE))</f>
        <v>0</v>
      </c>
      <c r="AU53" s="74" t="b">
        <f>(IFERROR(FIND("Additional forms may be required",'[14]17-18'!B53,1),FALSE))</f>
        <v>0</v>
      </c>
      <c r="AV53" s="74" t="b">
        <f>(IFERROR(FIND("Awards made until funds are depleted",'[14]17-18'!B53,1),FALSE))</f>
        <v>0</v>
      </c>
      <c r="AW53" s="63" t="b">
        <f t="shared" si="6"/>
        <v>0</v>
      </c>
      <c r="AX53" s="74" t="b">
        <f>(IFERROR(FIND("Check with your financial aid administrator",'[14]17-18'!B53,1),FALSE))</f>
        <v>0</v>
      </c>
      <c r="AY53" s="64" t="b">
        <f t="shared" si="7"/>
        <v>0</v>
      </c>
      <c r="AZ53" s="65" t="b">
        <f>(IFERROR(FIND(A53,'[14]17-18'!$A$12,1),FALSE))</f>
        <v>0</v>
      </c>
      <c r="BA53" s="66" t="b">
        <f t="shared" si="8"/>
        <v>0</v>
      </c>
    </row>
    <row r="54" spans="1:53" s="102" customFormat="1" x14ac:dyDescent="0.25">
      <c r="A54" s="97" t="s">
        <v>51</v>
      </c>
      <c r="B54" s="98" t="s">
        <v>211</v>
      </c>
      <c r="C54" s="106"/>
      <c r="D54" s="98" t="s">
        <v>120</v>
      </c>
      <c r="E54" s="98" t="s">
        <v>235</v>
      </c>
      <c r="F54" s="98" t="s">
        <v>1</v>
      </c>
      <c r="G54" s="108"/>
      <c r="H54" s="108"/>
      <c r="I54" s="93"/>
      <c r="J54" s="120"/>
      <c r="K54" s="109"/>
      <c r="L54" s="109"/>
      <c r="M54" s="110"/>
      <c r="AA54" s="100" t="b">
        <f>IFERROR(FIND("(date received)",'[2]18-19'!B54,1),FALSE)</f>
        <v>0</v>
      </c>
      <c r="AB54" s="101" t="b">
        <f>IFERROR(FIND("by midnight, Central Time",'[2]18-19'!E54,1),FALSE)</f>
        <v>0</v>
      </c>
      <c r="AC54" s="104" t="b">
        <f t="shared" si="9"/>
        <v>0</v>
      </c>
      <c r="AD54" s="100" t="b">
        <f>IFERROR(FIND("#",'[2]18-19'!B54,1),FALSE)</f>
        <v>0</v>
      </c>
      <c r="AE54" s="101" t="b">
        <f>IFERROR(FIND("For priority consideration, submit application by date specified",'[2]18-19'!E54,1),FALSE)</f>
        <v>0</v>
      </c>
      <c r="AF54" s="104" t="b">
        <f t="shared" si="10"/>
        <v>0</v>
      </c>
      <c r="AG54" s="100" t="b">
        <f>IFERROR(FIND("+",'[2]18-19'!B54,1),FALSE)</f>
        <v>0</v>
      </c>
      <c r="AH54" s="101" t="b">
        <f>IFERROR(FIND("Applicants encouraged to keep a record of their submission by printing out their online FAFSA confirmation page or obtaining proof of mailing the FAFSA",'[2]18-19'!E54,1),FALSE)</f>
        <v>0</v>
      </c>
      <c r="AI54" s="104" t="b">
        <f t="shared" si="11"/>
        <v>0</v>
      </c>
      <c r="AJ54" s="100" t="b">
        <f>IFERROR(FIND("*",'[2]18-19'!B54,1),FALSE)</f>
        <v>0</v>
      </c>
      <c r="AK54" s="101" t="b">
        <f>IFERROR(FIND("Additional forms may be required",'[2]18-19'!E54,1),FALSE)</f>
        <v>0</v>
      </c>
      <c r="AL54" s="104" t="b">
        <f t="shared" si="12"/>
        <v>0</v>
      </c>
      <c r="AM54" s="100" t="b">
        <f>(IFERROR(FIND("$",'[2]18-19'!B54,1),FALSE))</f>
        <v>0</v>
      </c>
      <c r="AN54" s="101" t="b">
        <f>(IFERROR(FIND("Awards made until funds are depleted",'[2]18-19'!E54,1),FALSE))</f>
        <v>0</v>
      </c>
      <c r="AO54" s="104" t="b">
        <f t="shared" si="13"/>
        <v>0</v>
      </c>
      <c r="AP54" s="103" t="b">
        <f>(IFERROR(FIND("Check with your financial aid administrator",'[2]18-19'!B54,1),FALSE))</f>
        <v>0</v>
      </c>
      <c r="AQ54" s="99" t="b">
        <f>(IFERROR(FIND("Check with your financial aid administrator",'[2]18-19'!E54,1),FALSE))</f>
        <v>0</v>
      </c>
      <c r="AR54" s="105" t="b">
        <f t="shared" si="5"/>
        <v>0</v>
      </c>
      <c r="AS54" s="107" t="b">
        <f>(IFERROR(FIND("For priority consideration, submit application by date specified",'[2]18-19'!B54,1),FALSE))</f>
        <v>0</v>
      </c>
      <c r="AT54" s="105" t="b">
        <f>(IFERROR(FIND("pplicants encouraged to obtain proof of mailing",'[2]18-19'!B54,1),FALSE))</f>
        <v>0</v>
      </c>
      <c r="AU54" s="105" t="b">
        <f>(IFERROR(FIND("Additional forms may be required",'[2]18-19'!B54,1),FALSE))</f>
        <v>0</v>
      </c>
      <c r="AV54" s="105" t="b">
        <f>(IFERROR(FIND("Awards made until funds are depleted",'[2]18-19'!B54,1),FALSE))</f>
        <v>0</v>
      </c>
      <c r="AW54" s="104" t="b">
        <f t="shared" si="6"/>
        <v>0</v>
      </c>
      <c r="AX54" s="105" t="b">
        <f>(IFERROR(FIND("Check with your financial aid administrator",'[2]18-19'!B54,1),FALSE))</f>
        <v>0</v>
      </c>
      <c r="AY54" s="111" t="b">
        <f t="shared" si="7"/>
        <v>0</v>
      </c>
      <c r="AZ54" s="112" t="b">
        <f>(IFERROR(FIND(A54,'[2]18-19'!$A$12,1),FALSE))</f>
        <v>0</v>
      </c>
      <c r="BA54" s="113" t="b">
        <f t="shared" si="8"/>
        <v>0</v>
      </c>
    </row>
    <row r="55" spans="1:53" s="57" customFormat="1" ht="31.5" x14ac:dyDescent="0.25">
      <c r="A55" s="67" t="s">
        <v>52</v>
      </c>
      <c r="B55" s="79" t="s">
        <v>219</v>
      </c>
      <c r="C55" s="106"/>
      <c r="D55" s="68" t="s">
        <v>121</v>
      </c>
      <c r="E55" s="79" t="s">
        <v>221</v>
      </c>
      <c r="F55" s="68" t="s">
        <v>0</v>
      </c>
      <c r="G55" s="69"/>
      <c r="H55" s="69"/>
      <c r="I55" s="94"/>
      <c r="J55" s="117"/>
      <c r="K55" s="70"/>
      <c r="L55" s="70"/>
      <c r="M55" s="71"/>
      <c r="AA55" s="72" t="b">
        <f>IFERROR(FIND("(date received)",'19-20'!B55,1),FALSE)</f>
        <v>0</v>
      </c>
      <c r="AB55" s="73" t="b">
        <f>IFERROR(FIND("by midnight, Central Time",'19-20'!E55,1),FALSE)</f>
        <v>0</v>
      </c>
      <c r="AC55" s="63" t="b">
        <f t="shared" si="9"/>
        <v>0</v>
      </c>
      <c r="AD55" s="72" t="b">
        <f>IFERROR(FIND("#",'19-20'!B55,1),FALSE)</f>
        <v>0</v>
      </c>
      <c r="AE55" s="73" t="b">
        <f>IFERROR(FIND("For priority consideration, submit application by date specified",'19-20'!E55,1),FALSE)</f>
        <v>0</v>
      </c>
      <c r="AF55" s="63" t="b">
        <f t="shared" si="10"/>
        <v>0</v>
      </c>
      <c r="AG55" s="72" t="b">
        <f>IFERROR(FIND("+",'19-20'!B55,1),FALSE)</f>
        <v>0</v>
      </c>
      <c r="AH55" s="73" t="b">
        <f>IFERROR(FIND("Applicants encouraged to keep a record of their submission by printing out their online FAFSA confirmation page or obtaining proof of mailing the FAFSA",'19-20'!E55,1),FALSE)</f>
        <v>0</v>
      </c>
      <c r="AI55" s="63" t="b">
        <f t="shared" si="11"/>
        <v>0</v>
      </c>
      <c r="AJ55" s="72" t="b">
        <f>IFERROR(FIND("*",'19-20'!B55,1),FALSE)</f>
        <v>0</v>
      </c>
      <c r="AK55" s="73" t="b">
        <f>IFERROR(FIND("Additional forms may be required",'19-20'!E55,1),FALSE)</f>
        <v>0</v>
      </c>
      <c r="AL55" s="63" t="b">
        <f t="shared" si="12"/>
        <v>0</v>
      </c>
      <c r="AM55" s="72">
        <f>(IFERROR(FIND("$",'19-20'!B55,1),FALSE))</f>
        <v>43</v>
      </c>
      <c r="AN55" s="73">
        <f>(IFERROR(FIND("Awards made until funds are depleted",'19-20'!E55,1),FALSE))</f>
        <v>45</v>
      </c>
      <c r="AO55" s="63" t="b">
        <f t="shared" si="13"/>
        <v>0</v>
      </c>
      <c r="AP55" s="61" t="b">
        <f>(IFERROR(FIND("Check with your financial aid administrator",'19-20'!B55,1),FALSE))</f>
        <v>0</v>
      </c>
      <c r="AQ55" s="62" t="b">
        <f>(IFERROR(FIND("Check with your financial aid administrator",'19-20'!E55,1),FALSE))</f>
        <v>0</v>
      </c>
      <c r="AR55" s="74" t="b">
        <f t="shared" si="5"/>
        <v>0</v>
      </c>
      <c r="AS55" s="61" t="b">
        <f>(IFERROR(FIND("For priority consideration, submit application by date specified",'19-20'!B55,1),FALSE))</f>
        <v>0</v>
      </c>
      <c r="AT55" s="74" t="b">
        <f>(IFERROR(FIND("pplicants encouraged to obtain proof of mailing",'19-20'!B55,1),FALSE))</f>
        <v>0</v>
      </c>
      <c r="AU55" s="74" t="b">
        <f>(IFERROR(FIND("Additional forms may be required",'19-20'!B55,1),FALSE))</f>
        <v>0</v>
      </c>
      <c r="AV55" s="74" t="b">
        <f>(IFERROR(FIND("Awards made until funds are depleted",'19-20'!B55,1),FALSE))</f>
        <v>0</v>
      </c>
      <c r="AW55" s="63" t="b">
        <f t="shared" si="6"/>
        <v>0</v>
      </c>
      <c r="AX55" s="74" t="b">
        <f>(IFERROR(FIND("Check with your financial aid administrator",'19-20'!B55,1),FALSE))</f>
        <v>0</v>
      </c>
      <c r="AY55" s="64" t="b">
        <f t="shared" si="7"/>
        <v>0</v>
      </c>
      <c r="AZ55" s="65" t="b">
        <f>(IFERROR(FIND(A55,'19-20'!$A$12,1),FALSE))</f>
        <v>0</v>
      </c>
      <c r="BA55" s="66" t="b">
        <f t="shared" si="8"/>
        <v>0</v>
      </c>
    </row>
    <row r="56" spans="1:53" s="57" customFormat="1" ht="111" customHeight="1" x14ac:dyDescent="0.25">
      <c r="A56" s="97" t="s">
        <v>53</v>
      </c>
      <c r="B56" s="68" t="s">
        <v>182</v>
      </c>
      <c r="C56" s="106"/>
      <c r="D56" s="68" t="s">
        <v>122</v>
      </c>
      <c r="E56" s="68" t="s">
        <v>192</v>
      </c>
      <c r="F56" s="68" t="s">
        <v>0</v>
      </c>
      <c r="G56" s="69"/>
      <c r="H56" s="69"/>
      <c r="I56" s="94"/>
      <c r="J56" s="117"/>
      <c r="K56" s="70"/>
      <c r="L56" s="70"/>
      <c r="M56" s="71"/>
      <c r="AA56" s="72" t="b">
        <f>IFERROR(FIND("(date received)",'19-20'!B56,1),FALSE)</f>
        <v>0</v>
      </c>
      <c r="AB56" s="73" t="b">
        <f>IFERROR(FIND("by midnight, Central Time",'19-20'!E56,1),FALSE)</f>
        <v>0</v>
      </c>
      <c r="AC56" s="63" t="b">
        <f t="shared" si="9"/>
        <v>0</v>
      </c>
      <c r="AD56" s="72" t="b">
        <f>IFERROR(FIND("#",'19-20'!B56,1),FALSE)</f>
        <v>0</v>
      </c>
      <c r="AE56" s="73" t="b">
        <f>IFERROR(FIND("For priority consideration, submit application by date specified",'19-20'!E56,1),FALSE)</f>
        <v>0</v>
      </c>
      <c r="AF56" s="63" t="b">
        <f t="shared" si="10"/>
        <v>0</v>
      </c>
      <c r="AG56" s="72" t="b">
        <f>IFERROR(FIND("+",'19-20'!B56,1),FALSE)</f>
        <v>0</v>
      </c>
      <c r="AH56" s="73" t="b">
        <f>IFERROR(FIND("Applicants encouraged to keep a record of their submission by printing out their online FAFSA confirmation page or obtaining proof of mailing the FAFSA",'19-20'!E56,1),FALSE)</f>
        <v>0</v>
      </c>
      <c r="AI56" s="63" t="b">
        <f t="shared" si="11"/>
        <v>0</v>
      </c>
      <c r="AJ56" s="72" t="b">
        <f>IFERROR(FIND("*",'19-20'!B56,1),FALSE)</f>
        <v>0</v>
      </c>
      <c r="AK56" s="73" t="b">
        <f>IFERROR(FIND("Additional forms may be required",'19-20'!E56,1),FALSE)</f>
        <v>0</v>
      </c>
      <c r="AL56" s="63" t="b">
        <f t="shared" si="12"/>
        <v>0</v>
      </c>
      <c r="AM56" s="72" t="b">
        <f>(IFERROR(FIND("$",'19-20'!B56,1),FALSE))</f>
        <v>0</v>
      </c>
      <c r="AN56" s="73" t="b">
        <f>(IFERROR(FIND("Awards made until funds are depleted",'19-20'!E56,1),FALSE))</f>
        <v>0</v>
      </c>
      <c r="AO56" s="63" t="b">
        <f t="shared" si="13"/>
        <v>0</v>
      </c>
      <c r="AP56" s="61">
        <f>(IFERROR(FIND("Check with your financial aid administrator",'19-20'!B56,1),FALSE))</f>
        <v>1</v>
      </c>
      <c r="AQ56" s="62">
        <f>(IFERROR(FIND("Check with your financial aid administrator",'19-20'!E56,1),FALSE))</f>
        <v>80</v>
      </c>
      <c r="AR56" s="74" t="b">
        <f t="shared" si="5"/>
        <v>0</v>
      </c>
      <c r="AS56" s="61" t="b">
        <f>(IFERROR(FIND("For priority consideration, submit application by date specified",'19-20'!B56,1),FALSE))</f>
        <v>0</v>
      </c>
      <c r="AT56" s="74" t="b">
        <f>(IFERROR(FIND("pplicants encouraged to obtain proof of mailing",'19-20'!B56,1),FALSE))</f>
        <v>0</v>
      </c>
      <c r="AU56" s="74" t="b">
        <f>(IFERROR(FIND("Additional forms may be required",'19-20'!B56,1),FALSE))</f>
        <v>0</v>
      </c>
      <c r="AV56" s="74" t="b">
        <f>(IFERROR(FIND("Awards made until funds are depleted",'19-20'!B56,1),FALSE))</f>
        <v>0</v>
      </c>
      <c r="AW56" s="63" t="b">
        <f t="shared" si="6"/>
        <v>0</v>
      </c>
      <c r="AX56" s="74">
        <f>(IFERROR(FIND("Check with your financial aid administrator",'19-20'!B56,1),FALSE))</f>
        <v>1</v>
      </c>
      <c r="AY56" s="64" t="b">
        <f t="shared" si="7"/>
        <v>1</v>
      </c>
      <c r="AZ56" s="65">
        <f>(IFERROR(FIND(A56,'19-20'!$A$12,1),FALSE))</f>
        <v>63</v>
      </c>
      <c r="BA56" s="66" t="b">
        <f t="shared" si="8"/>
        <v>0</v>
      </c>
    </row>
    <row r="57" spans="1:53" s="57" customFormat="1" ht="110.25" x14ac:dyDescent="0.25">
      <c r="A57" s="67" t="s">
        <v>55</v>
      </c>
      <c r="B57" s="68" t="s">
        <v>212</v>
      </c>
      <c r="C57" s="106"/>
      <c r="D57" s="68" t="s">
        <v>124</v>
      </c>
      <c r="E57" s="68" t="s">
        <v>183</v>
      </c>
      <c r="F57" s="68" t="s">
        <v>0</v>
      </c>
      <c r="G57" s="69"/>
      <c r="H57" s="69"/>
      <c r="I57" s="94"/>
      <c r="J57" s="117"/>
      <c r="K57" s="70"/>
      <c r="L57" s="70"/>
      <c r="M57" s="71"/>
      <c r="AA57" s="72">
        <f>IFERROR(FIND("(date received)",'19-20'!B57,1),FALSE)</f>
        <v>228</v>
      </c>
      <c r="AB57" s="73">
        <f>IFERROR(FIND("by midnight, Central Time",'19-20'!E57,1),FALSE)</f>
        <v>228</v>
      </c>
      <c r="AC57" s="63" t="b">
        <f t="shared" si="9"/>
        <v>0</v>
      </c>
      <c r="AD57" s="72" t="b">
        <f>IFERROR(FIND("#",'19-20'!B57,1),FALSE)</f>
        <v>0</v>
      </c>
      <c r="AE57" s="73" t="b">
        <f>IFERROR(FIND("For priority consideration, submit application by date specified",'19-20'!E57,1),FALSE)</f>
        <v>0</v>
      </c>
      <c r="AF57" s="63" t="b">
        <f t="shared" si="10"/>
        <v>0</v>
      </c>
      <c r="AG57" s="72" t="b">
        <f>IFERROR(FIND("+",'19-20'!B57,1),FALSE)</f>
        <v>0</v>
      </c>
      <c r="AH57" s="73" t="b">
        <f>IFERROR(FIND("Applicants encouraged to keep a record of their submission by printing out their online FAFSA confirmation page or obtaining proof of mailing the FAFSA",'19-20'!E57,1),FALSE)</f>
        <v>0</v>
      </c>
      <c r="AI57" s="63" t="b">
        <f t="shared" si="11"/>
        <v>0</v>
      </c>
      <c r="AJ57" s="72">
        <f>IFERROR(FIND("*",'19-20'!B57,1),FALSE)</f>
        <v>297</v>
      </c>
      <c r="AK57" s="73">
        <f>IFERROR(FIND("Additional forms may be required",'19-20'!E57,1),FALSE)</f>
        <v>318</v>
      </c>
      <c r="AL57" s="63" t="b">
        <f t="shared" si="12"/>
        <v>0</v>
      </c>
      <c r="AM57" s="72" t="b">
        <f>(IFERROR(FIND("$",'19-20'!B57,1),FALSE))</f>
        <v>0</v>
      </c>
      <c r="AN57" s="73" t="b">
        <f>(IFERROR(FIND("Awards made until funds are depleted",'19-20'!E57,1),FALSE))</f>
        <v>0</v>
      </c>
      <c r="AO57" s="63" t="b">
        <f t="shared" si="13"/>
        <v>0</v>
      </c>
      <c r="AP57" s="61" t="b">
        <f>(IFERROR(FIND("Check with your financial aid administrator",'19-20'!B57,1),FALSE))</f>
        <v>0</v>
      </c>
      <c r="AQ57" s="62" t="b">
        <f>(IFERROR(FIND("Check with your financial aid administrator",'19-20'!E57,1),FALSE))</f>
        <v>0</v>
      </c>
      <c r="AR57" s="74" t="b">
        <f t="shared" si="5"/>
        <v>0</v>
      </c>
      <c r="AS57" s="61" t="b">
        <f>(IFERROR(FIND("For priority consideration, submit application by date specified",'19-20'!B57,1),FALSE))</f>
        <v>0</v>
      </c>
      <c r="AT57" s="74" t="b">
        <f>(IFERROR(FIND("pplicants encouraged to obtain proof of mailing",'19-20'!B57,1),FALSE))</f>
        <v>0</v>
      </c>
      <c r="AU57" s="74" t="b">
        <f>(IFERROR(FIND("Additional forms may be required",'19-20'!B57,1),FALSE))</f>
        <v>0</v>
      </c>
      <c r="AV57" s="74" t="b">
        <f>(IFERROR(FIND("Awards made until funds are depleted",'19-20'!B57,1),FALSE))</f>
        <v>0</v>
      </c>
      <c r="AW57" s="63" t="b">
        <f t="shared" si="6"/>
        <v>0</v>
      </c>
      <c r="AX57" s="74" t="b">
        <f>(IFERROR(FIND("Check with your financial aid administrator",'19-20'!B57,1),FALSE))</f>
        <v>0</v>
      </c>
      <c r="AY57" s="64" t="b">
        <f t="shared" si="7"/>
        <v>0</v>
      </c>
      <c r="AZ57" s="65" t="b">
        <f>(IFERROR(FIND(A57,'19-20'!$A$12,1),FALSE))</f>
        <v>0</v>
      </c>
      <c r="BA57" s="66" t="b">
        <f t="shared" si="8"/>
        <v>0</v>
      </c>
    </row>
    <row r="58" spans="1:53" s="14" customFormat="1" x14ac:dyDescent="0.25">
      <c r="A58" s="5" t="s">
        <v>56</v>
      </c>
      <c r="B58" s="6" t="s">
        <v>182</v>
      </c>
      <c r="C58" s="35"/>
      <c r="D58" s="6" t="s">
        <v>125</v>
      </c>
      <c r="E58" s="6" t="s">
        <v>10</v>
      </c>
      <c r="F58" s="6" t="s">
        <v>0</v>
      </c>
      <c r="G58" s="39"/>
      <c r="H58" s="39"/>
      <c r="I58" s="93"/>
      <c r="J58" s="118"/>
      <c r="K58" s="40"/>
      <c r="L58" s="40"/>
      <c r="M58" s="41"/>
      <c r="AA58" s="10" t="b">
        <f>IFERROR(FIND("(date received)",'19-20'!B58,1),FALSE)</f>
        <v>0</v>
      </c>
      <c r="AB58" s="11" t="b">
        <f>IFERROR(FIND("by midnight, Central Time",'19-20'!E58,1),FALSE)</f>
        <v>0</v>
      </c>
      <c r="AC58" s="16" t="b">
        <f t="shared" si="9"/>
        <v>0</v>
      </c>
      <c r="AD58" s="10" t="b">
        <f>IFERROR(FIND("#",'19-20'!B58,1),FALSE)</f>
        <v>0</v>
      </c>
      <c r="AE58" s="11" t="b">
        <f>IFERROR(FIND("For priority consideration, submit application by date specified",'19-20'!E58,1),FALSE)</f>
        <v>0</v>
      </c>
      <c r="AF58" s="16" t="b">
        <f t="shared" si="10"/>
        <v>0</v>
      </c>
      <c r="AG58" s="10" t="b">
        <f>IFERROR(FIND("+",'19-20'!B58,1),FALSE)</f>
        <v>0</v>
      </c>
      <c r="AH58" s="11" t="b">
        <f>IFERROR(FIND("Applicants encouraged to keep a record of their submission by printing out their online FAFSA confirmation page or obtaining proof of mailing the FAFSA",'19-20'!E58,1),FALSE)</f>
        <v>0</v>
      </c>
      <c r="AI58" s="16" t="b">
        <f t="shared" si="11"/>
        <v>0</v>
      </c>
      <c r="AJ58" s="10" t="b">
        <f>IFERROR(FIND("*",'19-20'!B58,1),FALSE)</f>
        <v>0</v>
      </c>
      <c r="AK58" s="11" t="b">
        <f>IFERROR(FIND("Additional forms may be required",'19-20'!E58,1),FALSE)</f>
        <v>0</v>
      </c>
      <c r="AL58" s="16" t="b">
        <f t="shared" si="12"/>
        <v>0</v>
      </c>
      <c r="AM58" s="10" t="b">
        <f>(IFERROR(FIND("$",'19-20'!B58,1),FALSE))</f>
        <v>0</v>
      </c>
      <c r="AN58" s="11" t="b">
        <f>(IFERROR(FIND("Awards made until funds are depleted",'19-20'!E58,1),FALSE))</f>
        <v>0</v>
      </c>
      <c r="AO58" s="16" t="b">
        <f t="shared" si="13"/>
        <v>0</v>
      </c>
      <c r="AP58" s="15">
        <f>(IFERROR(FIND("Check with your financial aid administrator",'19-20'!B58,1),FALSE))</f>
        <v>1</v>
      </c>
      <c r="AQ58" s="9">
        <f>(IFERROR(FIND("Check with your financial aid administrator",'19-20'!E58,1),FALSE))</f>
        <v>1</v>
      </c>
      <c r="AR58" s="17" t="b">
        <f t="shared" si="5"/>
        <v>0</v>
      </c>
      <c r="AS58" s="37" t="b">
        <f>(IFERROR(FIND("For priority consideration, submit application by date specified",'19-20'!B58,1),FALSE))</f>
        <v>0</v>
      </c>
      <c r="AT58" s="17" t="b">
        <f>(IFERROR(FIND("pplicants encouraged to obtain proof of mailing",'19-20'!B58,1),FALSE))</f>
        <v>0</v>
      </c>
      <c r="AU58" s="17" t="b">
        <f>(IFERROR(FIND("Additional forms may be required",'19-20'!B58,1),FALSE))</f>
        <v>0</v>
      </c>
      <c r="AV58" s="17" t="b">
        <f>(IFERROR(FIND("Awards made until funds are depleted",'19-20'!B58,1),FALSE))</f>
        <v>0</v>
      </c>
      <c r="AW58" s="16" t="b">
        <f t="shared" si="6"/>
        <v>0</v>
      </c>
      <c r="AX58" s="17">
        <f>(IFERROR(FIND("Check with your financial aid administrator",'19-20'!B58,1),FALSE))</f>
        <v>1</v>
      </c>
      <c r="AY58" s="45" t="b">
        <f t="shared" si="7"/>
        <v>1</v>
      </c>
      <c r="AZ58" s="46">
        <f>(IFERROR(FIND(A58,'19-20'!$A$12,1),FALSE))</f>
        <v>67</v>
      </c>
      <c r="BA58" s="47" t="b">
        <f t="shared" si="8"/>
        <v>0</v>
      </c>
    </row>
    <row r="59" spans="1:53" s="102" customFormat="1" ht="31.5" x14ac:dyDescent="0.25">
      <c r="A59" s="97" t="s">
        <v>54</v>
      </c>
      <c r="B59" s="98" t="s">
        <v>157</v>
      </c>
      <c r="C59" s="35"/>
      <c r="D59" s="98" t="s">
        <v>123</v>
      </c>
      <c r="E59" s="98" t="s">
        <v>73</v>
      </c>
      <c r="F59" s="98" t="s">
        <v>1</v>
      </c>
      <c r="G59" s="108"/>
      <c r="H59" s="108"/>
      <c r="I59" s="93"/>
      <c r="J59" s="120"/>
      <c r="K59" s="109"/>
      <c r="L59" s="109"/>
      <c r="M59" s="110"/>
      <c r="AA59" s="100" t="b">
        <f>IFERROR(FIND("(date received)",'[2]18-19'!B59,1),FALSE)</f>
        <v>0</v>
      </c>
      <c r="AB59" s="101" t="b">
        <f>IFERROR(FIND("by midnight, Central Time",'[2]18-19'!E59,1),FALSE)</f>
        <v>0</v>
      </c>
      <c r="AC59" s="104" t="b">
        <f t="shared" si="9"/>
        <v>0</v>
      </c>
      <c r="AD59" s="100" t="b">
        <f>IFERROR(FIND("#",'[2]18-19'!B59,1),FALSE)</f>
        <v>0</v>
      </c>
      <c r="AE59" s="101" t="b">
        <f>IFERROR(FIND("For priority consideration, submit application by date specified",'[2]18-19'!E59,1),FALSE)</f>
        <v>0</v>
      </c>
      <c r="AF59" s="104" t="b">
        <f t="shared" si="10"/>
        <v>0</v>
      </c>
      <c r="AG59" s="100" t="b">
        <f>IFERROR(FIND("+",'[2]18-19'!B59,1),FALSE)</f>
        <v>0</v>
      </c>
      <c r="AH59" s="101" t="b">
        <f>IFERROR(FIND("Applicants encouraged to keep a record of their submission by printing out their online FAFSA confirmation page or obtaining proof of mailing the FAFSA",'[2]18-19'!E59,1),FALSE)</f>
        <v>0</v>
      </c>
      <c r="AI59" s="104" t="b">
        <f t="shared" si="11"/>
        <v>0</v>
      </c>
      <c r="AJ59" s="100">
        <f>IFERROR(FIND("*",'[2]18-19'!B59,1),FALSE)</f>
        <v>46</v>
      </c>
      <c r="AK59" s="101">
        <f>IFERROR(FIND("Additional forms may be required",'[2]18-19'!E59,1),FALSE)</f>
        <v>46</v>
      </c>
      <c r="AL59" s="104" t="b">
        <f t="shared" si="12"/>
        <v>0</v>
      </c>
      <c r="AM59" s="100" t="b">
        <f>(IFERROR(FIND("$",'[2]18-19'!B59,1),FALSE))</f>
        <v>0</v>
      </c>
      <c r="AN59" s="101" t="b">
        <f>(IFERROR(FIND("Awards made until funds are depleted",'[2]18-19'!E59,1),FALSE))</f>
        <v>0</v>
      </c>
      <c r="AO59" s="104" t="b">
        <f t="shared" si="13"/>
        <v>0</v>
      </c>
      <c r="AP59" s="103">
        <f>(IFERROR(FIND("Check with your financial aid administrator",'[2]18-19'!B59,1),FALSE))</f>
        <v>1</v>
      </c>
      <c r="AQ59" s="99">
        <f>(IFERROR(FIND("Check with your financial aid administrator",'[2]18-19'!E59,1),FALSE))</f>
        <v>1</v>
      </c>
      <c r="AR59" s="105" t="b">
        <f t="shared" si="5"/>
        <v>0</v>
      </c>
      <c r="AS59" s="107" t="b">
        <f>(IFERROR(FIND("For priority consideration, submit application by date specified",'[2]18-19'!B59,1),FALSE))</f>
        <v>0</v>
      </c>
      <c r="AT59" s="105" t="b">
        <f>(IFERROR(FIND("pplicants encouraged to obtain proof of mailing",'[2]18-19'!B59,1),FALSE))</f>
        <v>0</v>
      </c>
      <c r="AU59" s="105" t="b">
        <f>(IFERROR(FIND("Additional forms may be required",'[2]18-19'!B59,1),FALSE))</f>
        <v>0</v>
      </c>
      <c r="AV59" s="105" t="b">
        <f>(IFERROR(FIND("Awards made until funds are depleted",'[2]18-19'!B59,1),FALSE))</f>
        <v>0</v>
      </c>
      <c r="AW59" s="104" t="b">
        <f t="shared" si="6"/>
        <v>0</v>
      </c>
      <c r="AX59" s="105">
        <f>(IFERROR(FIND("Check with your financial aid administrator",'[2]18-19'!B59,1),FALSE))</f>
        <v>1</v>
      </c>
      <c r="AY59" s="111" t="b">
        <f t="shared" si="7"/>
        <v>1</v>
      </c>
      <c r="AZ59" s="112">
        <f>(IFERROR(FIND(A59,'[2]18-19'!$A$12,1),FALSE))</f>
        <v>70</v>
      </c>
      <c r="BA59" s="113" t="b">
        <f t="shared" si="8"/>
        <v>0</v>
      </c>
    </row>
    <row r="60" spans="1:53" s="57" customFormat="1" ht="31.5" x14ac:dyDescent="0.25">
      <c r="A60" s="67" t="s">
        <v>57</v>
      </c>
      <c r="B60" s="68" t="s">
        <v>157</v>
      </c>
      <c r="C60" s="106"/>
      <c r="D60" s="68" t="s">
        <v>126</v>
      </c>
      <c r="E60" s="68" t="s">
        <v>73</v>
      </c>
      <c r="F60" s="68" t="s">
        <v>0</v>
      </c>
      <c r="G60" s="69"/>
      <c r="H60" s="69"/>
      <c r="I60" s="94"/>
      <c r="J60" s="117"/>
      <c r="K60" s="70"/>
      <c r="L60" s="70"/>
      <c r="M60" s="71"/>
      <c r="AA60" s="72" t="b">
        <f>IFERROR(FIND("(date received)",'19-20'!B60,1),FALSE)</f>
        <v>0</v>
      </c>
      <c r="AB60" s="73" t="b">
        <f>IFERROR(FIND("by midnight, Central Time",'19-20'!E60,1),FALSE)</f>
        <v>0</v>
      </c>
      <c r="AC60" s="63" t="b">
        <f t="shared" si="9"/>
        <v>0</v>
      </c>
      <c r="AD60" s="72" t="b">
        <f>IFERROR(FIND("#",'19-20'!B60,1),FALSE)</f>
        <v>0</v>
      </c>
      <c r="AE60" s="73" t="b">
        <f>IFERROR(FIND("For priority consideration, submit application by date specified",'19-20'!E60,1),FALSE)</f>
        <v>0</v>
      </c>
      <c r="AF60" s="63" t="b">
        <f t="shared" si="10"/>
        <v>0</v>
      </c>
      <c r="AG60" s="72" t="b">
        <f>IFERROR(FIND("+",'19-20'!B60,1),FALSE)</f>
        <v>0</v>
      </c>
      <c r="AH60" s="73" t="b">
        <f>IFERROR(FIND("Applicants encouraged to keep a record of their submission by printing out their online FAFSA confirmation page or obtaining proof of mailing the FAFSA",'19-20'!E60,1),FALSE)</f>
        <v>0</v>
      </c>
      <c r="AI60" s="63" t="b">
        <f t="shared" si="11"/>
        <v>0</v>
      </c>
      <c r="AJ60" s="72">
        <f>IFERROR(FIND("*",'19-20'!B60,1),FALSE)</f>
        <v>46</v>
      </c>
      <c r="AK60" s="73">
        <f>IFERROR(FIND("Additional forms may be required",'19-20'!E60,1),FALSE)</f>
        <v>46</v>
      </c>
      <c r="AL60" s="63" t="b">
        <f t="shared" si="12"/>
        <v>0</v>
      </c>
      <c r="AM60" s="72" t="b">
        <f>(IFERROR(FIND("$",'19-20'!B60,1),FALSE))</f>
        <v>0</v>
      </c>
      <c r="AN60" s="73" t="b">
        <f>(IFERROR(FIND("Awards made until funds are depleted",'19-20'!E60,1),FALSE))</f>
        <v>0</v>
      </c>
      <c r="AO60" s="63" t="b">
        <f t="shared" si="13"/>
        <v>0</v>
      </c>
      <c r="AP60" s="61">
        <f>(IFERROR(FIND("Check with your financial aid administrator",'19-20'!B60,1),FALSE))</f>
        <v>1</v>
      </c>
      <c r="AQ60" s="62">
        <f>(IFERROR(FIND("Check with your financial aid administrator",'19-20'!E60,1),FALSE))</f>
        <v>1</v>
      </c>
      <c r="AR60" s="74" t="b">
        <f t="shared" si="5"/>
        <v>0</v>
      </c>
      <c r="AS60" s="61" t="b">
        <f>(IFERROR(FIND("For priority consideration, submit application by date specified",'19-20'!B60,1),FALSE))</f>
        <v>0</v>
      </c>
      <c r="AT60" s="74" t="b">
        <f>(IFERROR(FIND("pplicants encouraged to obtain proof of mailing",'19-20'!B60,1),FALSE))</f>
        <v>0</v>
      </c>
      <c r="AU60" s="74" t="b">
        <f>(IFERROR(FIND("Additional forms may be required",'19-20'!B60,1),FALSE))</f>
        <v>0</v>
      </c>
      <c r="AV60" s="74" t="b">
        <f>(IFERROR(FIND("Awards made until funds are depleted",'19-20'!B60,1),FALSE))</f>
        <v>0</v>
      </c>
      <c r="AW60" s="63" t="b">
        <f t="shared" si="6"/>
        <v>0</v>
      </c>
      <c r="AX60" s="74">
        <f>(IFERROR(FIND("Check with your financial aid administrator",'19-20'!B60,1),FALSE))</f>
        <v>1</v>
      </c>
      <c r="AY60" s="64" t="b">
        <f t="shared" si="7"/>
        <v>1</v>
      </c>
      <c r="AZ60" s="65">
        <f>(IFERROR(FIND(A60,'19-20'!$A$12,1),FALSE))</f>
        <v>76</v>
      </c>
      <c r="BA60" s="66" t="b">
        <f t="shared" si="8"/>
        <v>0</v>
      </c>
    </row>
    <row r="61" spans="1:53" s="57" customFormat="1" ht="70.5" customHeight="1" x14ac:dyDescent="0.25">
      <c r="A61" s="67" t="s">
        <v>58</v>
      </c>
      <c r="B61" s="68" t="s">
        <v>226</v>
      </c>
      <c r="C61" s="106"/>
      <c r="D61" s="68" t="s">
        <v>127</v>
      </c>
      <c r="E61" s="68" t="s">
        <v>227</v>
      </c>
      <c r="F61" s="68" t="s">
        <v>0</v>
      </c>
      <c r="G61" s="77"/>
      <c r="H61" s="69"/>
      <c r="I61" s="95"/>
      <c r="J61" s="117"/>
      <c r="K61" s="70"/>
      <c r="L61" s="70"/>
      <c r="M61" s="71"/>
      <c r="AA61" s="72">
        <f>IFERROR(FIND("(date received)",'19-20'!B61,1),FALSE)</f>
        <v>32</v>
      </c>
      <c r="AB61" s="73">
        <f>IFERROR(FIND("by midnight, Central Time",'19-20'!E61,1),FALSE)</f>
        <v>32</v>
      </c>
      <c r="AC61" s="63" t="b">
        <f t="shared" si="9"/>
        <v>0</v>
      </c>
      <c r="AD61" s="72" t="b">
        <f>IFERROR(FIND("#",'19-20'!B61,1),FALSE)</f>
        <v>0</v>
      </c>
      <c r="AE61" s="73" t="b">
        <f>IFERROR(FIND("For priority consideration, submit application by date specified",'19-20'!E61,1),FALSE)</f>
        <v>0</v>
      </c>
      <c r="AF61" s="63" t="b">
        <f t="shared" si="10"/>
        <v>0</v>
      </c>
      <c r="AG61" s="72" t="b">
        <f>IFERROR(FIND("+",'19-20'!B61,1),FALSE)</f>
        <v>0</v>
      </c>
      <c r="AH61" s="73" t="b">
        <f>IFERROR(FIND("Applicants encouraged to keep a record of their submission by printing out their online FAFSA confirmation page or obtaining proof of mailing the FAFSA",'19-20'!E61,1),FALSE)</f>
        <v>0</v>
      </c>
      <c r="AI61" s="63" t="b">
        <f t="shared" si="11"/>
        <v>0</v>
      </c>
      <c r="AJ61" s="72" t="b">
        <f>IFERROR(FIND("*",'19-20'!B61,1),FALSE)</f>
        <v>0</v>
      </c>
      <c r="AK61" s="73" t="b">
        <f>IFERROR(FIND("Additional forms may be required",'19-20'!E61,1),FALSE)</f>
        <v>0</v>
      </c>
      <c r="AL61" s="63" t="b">
        <f t="shared" si="12"/>
        <v>0</v>
      </c>
      <c r="AM61" s="72">
        <f>(IFERROR(FIND("$",'19-20'!B61,1),FALSE))</f>
        <v>145</v>
      </c>
      <c r="AN61" s="73">
        <f>(IFERROR(FIND("Awards made until funds are depleted",'19-20'!E61,1),FALSE))</f>
        <v>157</v>
      </c>
      <c r="AO61" s="63" t="b">
        <f t="shared" si="13"/>
        <v>0</v>
      </c>
      <c r="AP61" s="61" t="b">
        <f>(IFERROR(FIND("Check with your financial aid administrator",'19-20'!B61,1),FALSE))</f>
        <v>0</v>
      </c>
      <c r="AQ61" s="62" t="b">
        <f>(IFERROR(FIND("Check with your financial aid administrator",'19-20'!E61,1),FALSE))</f>
        <v>0</v>
      </c>
      <c r="AR61" s="74" t="b">
        <f t="shared" si="5"/>
        <v>0</v>
      </c>
      <c r="AS61" s="61" t="b">
        <f>(IFERROR(FIND("For priority consideration, submit application by date specified",'19-20'!B61,1),FALSE))</f>
        <v>0</v>
      </c>
      <c r="AT61" s="74" t="b">
        <f>(IFERROR(FIND("pplicants encouraged to obtain proof of mailing",'19-20'!B61,1),FALSE))</f>
        <v>0</v>
      </c>
      <c r="AU61" s="74" t="b">
        <f>(IFERROR(FIND("Additional forms may be required",'19-20'!B61,1),FALSE))</f>
        <v>0</v>
      </c>
      <c r="AV61" s="74" t="b">
        <f>(IFERROR(FIND("Awards made until funds are depleted",'19-20'!B61,1),FALSE))</f>
        <v>0</v>
      </c>
      <c r="AW61" s="63" t="b">
        <f t="shared" si="6"/>
        <v>0</v>
      </c>
      <c r="AX61" s="74" t="b">
        <f>(IFERROR(FIND("Check with your financial aid administrator",'19-20'!B61,1),FALSE))</f>
        <v>0</v>
      </c>
      <c r="AY61" s="64" t="b">
        <f t="shared" si="7"/>
        <v>0</v>
      </c>
      <c r="AZ61" s="65" t="b">
        <f>(IFERROR(FIND(A61,'19-20'!$A$12,1),FALSE))</f>
        <v>0</v>
      </c>
      <c r="BA61" s="66" t="b">
        <f t="shared" si="8"/>
        <v>0</v>
      </c>
    </row>
    <row r="62" spans="1:53" s="14" customFormat="1" ht="31.5" x14ac:dyDescent="0.25">
      <c r="A62" s="5" t="s">
        <v>59</v>
      </c>
      <c r="B62" s="6" t="s">
        <v>167</v>
      </c>
      <c r="C62" s="35"/>
      <c r="D62" s="6" t="s">
        <v>128</v>
      </c>
      <c r="E62" s="6" t="s">
        <v>73</v>
      </c>
      <c r="F62" s="6" t="s">
        <v>0</v>
      </c>
      <c r="G62" s="39"/>
      <c r="H62" s="39"/>
      <c r="I62" s="93"/>
      <c r="J62" s="118"/>
      <c r="K62" s="40"/>
      <c r="L62" s="40"/>
      <c r="M62" s="41"/>
      <c r="AA62" s="10" t="b">
        <f>IFERROR(FIND("(date received)",'19-20'!B62,1),FALSE)</f>
        <v>0</v>
      </c>
      <c r="AB62" s="11" t="b">
        <f>IFERROR(FIND("by midnight, Central Time",'19-20'!E62,1),FALSE)</f>
        <v>0</v>
      </c>
      <c r="AC62" s="16" t="b">
        <f t="shared" si="9"/>
        <v>0</v>
      </c>
      <c r="AD62" s="10" t="b">
        <f>IFERROR(FIND("#",'19-20'!B62,1),FALSE)</f>
        <v>0</v>
      </c>
      <c r="AE62" s="11" t="b">
        <f>IFERROR(FIND("For priority consideration, submit application by date specified",'19-20'!E62,1),FALSE)</f>
        <v>0</v>
      </c>
      <c r="AF62" s="16" t="b">
        <f t="shared" si="10"/>
        <v>0</v>
      </c>
      <c r="AG62" s="10" t="b">
        <f>IFERROR(FIND("+",'19-20'!B62,1),FALSE)</f>
        <v>0</v>
      </c>
      <c r="AH62" s="11" t="b">
        <f>IFERROR(FIND("Applicants encouraged to keep a record of their submission by printing out their online FAFSA confirmation page or obtaining proof of mailing the FAFSA",'19-20'!E62,1),FALSE)</f>
        <v>0</v>
      </c>
      <c r="AI62" s="16" t="b">
        <f t="shared" si="11"/>
        <v>0</v>
      </c>
      <c r="AJ62" s="10">
        <f>IFERROR(FIND("*",'19-20'!B62,1),FALSE)</f>
        <v>45</v>
      </c>
      <c r="AK62" s="11">
        <f>IFERROR(FIND("Additional forms may be required",'19-20'!E62,1),FALSE)</f>
        <v>46</v>
      </c>
      <c r="AL62" s="16" t="b">
        <f t="shared" si="12"/>
        <v>0</v>
      </c>
      <c r="AM62" s="10" t="b">
        <f>(IFERROR(FIND("$",'19-20'!B62,1),FALSE))</f>
        <v>0</v>
      </c>
      <c r="AN62" s="11" t="b">
        <f>(IFERROR(FIND("Awards made until funds are depleted",'19-20'!E62,1),FALSE))</f>
        <v>0</v>
      </c>
      <c r="AO62" s="16" t="b">
        <f t="shared" si="13"/>
        <v>0</v>
      </c>
      <c r="AP62" s="15">
        <f>(IFERROR(FIND("Check with your financial aid administrator",'19-20'!B62,1),FALSE))</f>
        <v>1</v>
      </c>
      <c r="AQ62" s="9">
        <f>(IFERROR(FIND("Check with your financial aid administrator",'19-20'!E62,1),FALSE))</f>
        <v>1</v>
      </c>
      <c r="AR62" s="17" t="b">
        <f t="shared" si="5"/>
        <v>0</v>
      </c>
      <c r="AS62" s="37" t="b">
        <f>(IFERROR(FIND("For priority consideration, submit application by date specified",'19-20'!B62,1),FALSE))</f>
        <v>0</v>
      </c>
      <c r="AT62" s="17" t="b">
        <f>(IFERROR(FIND("pplicants encouraged to obtain proof of mailing",'19-20'!B62,1),FALSE))</f>
        <v>0</v>
      </c>
      <c r="AU62" s="17" t="b">
        <f>(IFERROR(FIND("Additional forms may be required",'19-20'!B62,1),FALSE))</f>
        <v>0</v>
      </c>
      <c r="AV62" s="17" t="b">
        <f>(IFERROR(FIND("Awards made until funds are depleted",'19-20'!B62,1),FALSE))</f>
        <v>0</v>
      </c>
      <c r="AW62" s="16" t="b">
        <f t="shared" si="6"/>
        <v>0</v>
      </c>
      <c r="AX62" s="17">
        <f>(IFERROR(FIND("Check with your financial aid administrator",'19-20'!B62,1),FALSE))</f>
        <v>1</v>
      </c>
      <c r="AY62" s="45" t="b">
        <f t="shared" si="7"/>
        <v>1</v>
      </c>
      <c r="AZ62" s="46">
        <f>(IFERROR(FIND(A62,'19-20'!$A$12,1),FALSE))</f>
        <v>81</v>
      </c>
      <c r="BA62" s="47" t="b">
        <f t="shared" si="8"/>
        <v>0</v>
      </c>
    </row>
    <row r="63" spans="1:53" s="102" customFormat="1" ht="126" x14ac:dyDescent="0.25">
      <c r="A63" s="97" t="s">
        <v>60</v>
      </c>
      <c r="B63" s="98" t="s">
        <v>213</v>
      </c>
      <c r="C63" s="106"/>
      <c r="D63" s="98" t="s">
        <v>129</v>
      </c>
      <c r="E63" s="98" t="s">
        <v>193</v>
      </c>
      <c r="F63" s="98" t="s">
        <v>0</v>
      </c>
      <c r="G63" s="108"/>
      <c r="H63" s="108"/>
      <c r="I63" s="115"/>
      <c r="J63" s="118"/>
      <c r="K63" s="109"/>
      <c r="L63" s="109"/>
      <c r="M63" s="110"/>
      <c r="AA63" s="100">
        <f>IFERROR(FIND("(date received)",'[15]17-18'!B63,1),FALSE)</f>
        <v>250</v>
      </c>
      <c r="AB63" s="101">
        <f>IFERROR(FIND("by midnight, Central Time",'[15]17-18'!E63,1),FALSE)</f>
        <v>250</v>
      </c>
      <c r="AC63" s="104" t="b">
        <f t="shared" si="9"/>
        <v>0</v>
      </c>
      <c r="AD63" s="100" t="b">
        <f>IFERROR(FIND("#",'[15]17-18'!B63,1),FALSE)</f>
        <v>0</v>
      </c>
      <c r="AE63" s="101" t="b">
        <f>IFERROR(FIND("For priority consideration, submit application by date specified",'[15]17-18'!E63,1),FALSE)</f>
        <v>0</v>
      </c>
      <c r="AF63" s="104" t="b">
        <f t="shared" si="10"/>
        <v>0</v>
      </c>
      <c r="AG63" s="100" t="b">
        <f>IFERROR(FIND("+",'[15]17-18'!B63,1),FALSE)</f>
        <v>0</v>
      </c>
      <c r="AH63" s="101" t="b">
        <f>IFERROR(FIND("Applicants encouraged to keep a record of their submission by printing out their online FAFSA confirmation page or obtaining proof of mailing the FAFSA",'[15]17-18'!E63,1),FALSE)</f>
        <v>0</v>
      </c>
      <c r="AI63" s="104" t="b">
        <f t="shared" si="11"/>
        <v>0</v>
      </c>
      <c r="AJ63" s="100" t="b">
        <f>IFERROR(FIND("*",'[15]17-18'!B63,1),FALSE)</f>
        <v>0</v>
      </c>
      <c r="AK63" s="101" t="b">
        <f>IFERROR(FIND("Additional forms may be required",'[15]17-18'!E63,1),FALSE)</f>
        <v>0</v>
      </c>
      <c r="AL63" s="104" t="b">
        <f t="shared" si="12"/>
        <v>0</v>
      </c>
      <c r="AM63" s="100" t="b">
        <f>(IFERROR(FIND("$",'[15]17-18'!B63,1),FALSE))</f>
        <v>0</v>
      </c>
      <c r="AN63" s="101" t="b">
        <f>(IFERROR(FIND("Awards made until funds are depleted",'[15]17-18'!E63,1),FALSE))</f>
        <v>0</v>
      </c>
      <c r="AO63" s="104" t="b">
        <f t="shared" si="13"/>
        <v>0</v>
      </c>
      <c r="AP63" s="103" t="b">
        <f>(IFERROR(FIND("Check with your financial aid administrator",'[15]17-18'!B63,1),FALSE))</f>
        <v>0</v>
      </c>
      <c r="AQ63" s="99" t="b">
        <f>(IFERROR(FIND("Check with your financial aid administrator",'[15]17-18'!E63,1),FALSE))</f>
        <v>0</v>
      </c>
      <c r="AR63" s="105" t="b">
        <f t="shared" si="5"/>
        <v>0</v>
      </c>
      <c r="AS63" s="107" t="b">
        <f>(IFERROR(FIND("For priority consideration, submit application by date specified",'[15]17-18'!B63,1),FALSE))</f>
        <v>0</v>
      </c>
      <c r="AT63" s="105" t="b">
        <f>(IFERROR(FIND("pplicants encouraged to obtain proof of mailing",'[15]17-18'!B63,1),FALSE))</f>
        <v>0</v>
      </c>
      <c r="AU63" s="105" t="b">
        <f>(IFERROR(FIND("Additional forms may be required",'[15]17-18'!B63,1),FALSE))</f>
        <v>0</v>
      </c>
      <c r="AV63" s="105" t="b">
        <f>(IFERROR(FIND("Awards made until funds are depleted",'[15]17-18'!B63,1),FALSE))</f>
        <v>0</v>
      </c>
      <c r="AW63" s="104" t="b">
        <f t="shared" si="6"/>
        <v>0</v>
      </c>
      <c r="AX63" s="105" t="b">
        <f>(IFERROR(FIND("Check with your financial aid administrator",'[15]17-18'!B63,1),FALSE))</f>
        <v>0</v>
      </c>
      <c r="AY63" s="111" t="b">
        <f t="shared" si="7"/>
        <v>0</v>
      </c>
      <c r="AZ63" s="112" t="b">
        <f>(IFERROR(FIND(A63,'[15]17-18'!$A$12,1),FALSE))</f>
        <v>0</v>
      </c>
      <c r="BA63" s="113" t="b">
        <f t="shared" si="8"/>
        <v>0</v>
      </c>
    </row>
    <row r="64" spans="1:53" s="57" customFormat="1" ht="94.5" x14ac:dyDescent="0.25">
      <c r="A64" s="67" t="s">
        <v>61</v>
      </c>
      <c r="B64" s="68" t="s">
        <v>228</v>
      </c>
      <c r="C64" s="35"/>
      <c r="D64" s="68" t="s">
        <v>130</v>
      </c>
      <c r="E64" s="68" t="s">
        <v>229</v>
      </c>
      <c r="F64" s="68" t="s">
        <v>0</v>
      </c>
      <c r="G64" s="69"/>
      <c r="H64" s="69"/>
      <c r="I64" s="76"/>
      <c r="J64" s="117"/>
      <c r="K64" s="70"/>
      <c r="L64" s="70"/>
      <c r="M64" s="71"/>
      <c r="AA64" s="72" t="b">
        <f>IFERROR(FIND("(date received)",'[16]17-18'!B64,1),FALSE)</f>
        <v>0</v>
      </c>
      <c r="AB64" s="73" t="b">
        <f>IFERROR(FIND("by midnight, Central Time",'[16]17-18'!E64,1),FALSE)</f>
        <v>0</v>
      </c>
      <c r="AC64" s="63" t="b">
        <f t="shared" si="9"/>
        <v>0</v>
      </c>
      <c r="AD64" s="72">
        <f>IFERROR(FIND("#",'[16]17-18'!B64,1),FALSE)</f>
        <v>93</v>
      </c>
      <c r="AE64" s="73">
        <f>IFERROR(FIND("For priority consideration, submit application by date specified",'[16]17-18'!E64,1),FALSE)</f>
        <v>93</v>
      </c>
      <c r="AF64" s="63" t="b">
        <f t="shared" si="10"/>
        <v>0</v>
      </c>
      <c r="AG64" s="72" t="b">
        <f>IFERROR(FIND("+",'[16]17-18'!B64,1),FALSE)</f>
        <v>0</v>
      </c>
      <c r="AH64" s="73" t="b">
        <f>IFERROR(FIND("Applicants encouraged to keep a record of their submission by printing out their online FAFSA confirmation page or obtaining proof of mailing the FAFSA",'[16]17-18'!E64,1),FALSE)</f>
        <v>0</v>
      </c>
      <c r="AI64" s="63" t="b">
        <f t="shared" si="11"/>
        <v>0</v>
      </c>
      <c r="AJ64" s="72">
        <f>IFERROR(FIND("*",'[16]17-18'!B64,1),FALSE)</f>
        <v>95</v>
      </c>
      <c r="AK64" s="73">
        <f>IFERROR(FIND("Additional forms may be required",'[16]17-18'!E64,1),FALSE)</f>
        <v>159</v>
      </c>
      <c r="AL64" s="63" t="b">
        <f t="shared" si="12"/>
        <v>0</v>
      </c>
      <c r="AM64" s="72" t="b">
        <f>(IFERROR(FIND("$",'[16]17-18'!B64,1),FALSE))</f>
        <v>0</v>
      </c>
      <c r="AN64" s="73" t="b">
        <f>(IFERROR(FIND("Awards made until funds are depleted",'[16]17-18'!E64,1),FALSE))</f>
        <v>0</v>
      </c>
      <c r="AO64" s="63" t="b">
        <f t="shared" si="13"/>
        <v>0</v>
      </c>
      <c r="AP64" s="61">
        <f>(IFERROR(FIND("Check with your financial aid administrator",'[16]17-18'!B64,1),FALSE))</f>
        <v>122</v>
      </c>
      <c r="AQ64" s="62">
        <f>(IFERROR(FIND("Check with your financial aid administrator",'[16]17-18'!E64,1),FALSE))</f>
        <v>218</v>
      </c>
      <c r="AR64" s="74" t="b">
        <f t="shared" si="5"/>
        <v>0</v>
      </c>
      <c r="AS64" s="61" t="b">
        <f>(IFERROR(FIND("For priority consideration, submit application by date specified",'[16]17-18'!B64,1),FALSE))</f>
        <v>0</v>
      </c>
      <c r="AT64" s="74" t="b">
        <f>(IFERROR(FIND("pplicants encouraged to obtain proof of mailing",'[16]17-18'!B64,1),FALSE))</f>
        <v>0</v>
      </c>
      <c r="AU64" s="74" t="b">
        <f>(IFERROR(FIND("Additional forms may be required",'[16]17-18'!B64,1),FALSE))</f>
        <v>0</v>
      </c>
      <c r="AV64" s="74" t="b">
        <f>(IFERROR(FIND("Awards made until funds are depleted",'[16]17-18'!B64,1),FALSE))</f>
        <v>0</v>
      </c>
      <c r="AW64" s="63" t="b">
        <f t="shared" si="6"/>
        <v>0</v>
      </c>
      <c r="AX64" s="74">
        <f>(IFERROR(FIND("Check with your financial aid administrator",'[16]17-18'!B64,1),FALSE))</f>
        <v>122</v>
      </c>
      <c r="AY64" s="64" t="b">
        <f t="shared" si="7"/>
        <v>1</v>
      </c>
      <c r="AZ64" s="65">
        <f>(IFERROR(FIND(A64,'[16]17-18'!$A$12,1),FALSE))</f>
        <v>86</v>
      </c>
      <c r="BA64" s="66" t="b">
        <f t="shared" si="8"/>
        <v>0</v>
      </c>
    </row>
    <row r="65" spans="1:53" s="57" customFormat="1" x14ac:dyDescent="0.25">
      <c r="A65" s="67" t="s">
        <v>63</v>
      </c>
      <c r="B65" s="68" t="s">
        <v>10</v>
      </c>
      <c r="C65" s="35"/>
      <c r="D65" s="68" t="s">
        <v>132</v>
      </c>
      <c r="E65" s="68" t="s">
        <v>10</v>
      </c>
      <c r="F65" s="68" t="s">
        <v>0</v>
      </c>
      <c r="G65" s="69"/>
      <c r="H65" s="69"/>
      <c r="I65" s="75"/>
      <c r="J65" s="117"/>
      <c r="K65" s="70"/>
      <c r="L65" s="70"/>
      <c r="M65" s="71"/>
      <c r="AA65" s="72" t="b">
        <f>IFERROR(FIND("(date received)",'19-20'!B65,1),FALSE)</f>
        <v>0</v>
      </c>
      <c r="AB65" s="73" t="b">
        <f>IFERROR(FIND("by midnight, Central Time",'19-20'!E65,1),FALSE)</f>
        <v>0</v>
      </c>
      <c r="AC65" s="63" t="b">
        <f t="shared" si="9"/>
        <v>0</v>
      </c>
      <c r="AD65" s="72" t="b">
        <f>IFERROR(FIND("#",'19-20'!B65,1),FALSE)</f>
        <v>0</v>
      </c>
      <c r="AE65" s="73" t="b">
        <f>IFERROR(FIND("For priority consideration, submit application by date specified",'19-20'!E65,1),FALSE)</f>
        <v>0</v>
      </c>
      <c r="AF65" s="63" t="b">
        <f t="shared" si="10"/>
        <v>0</v>
      </c>
      <c r="AG65" s="72" t="b">
        <f>IFERROR(FIND("+",'19-20'!B65,1),FALSE)</f>
        <v>0</v>
      </c>
      <c r="AH65" s="73" t="b">
        <f>IFERROR(FIND("Applicants encouraged to keep a record of their submission by printing out their online FAFSA confirmation page or obtaining proof of mailing the FAFSA",'19-20'!E65,1),FALSE)</f>
        <v>0</v>
      </c>
      <c r="AI65" s="63" t="b">
        <f t="shared" si="11"/>
        <v>0</v>
      </c>
      <c r="AJ65" s="72" t="b">
        <f>IFERROR(FIND("*",'19-20'!B65,1),FALSE)</f>
        <v>0</v>
      </c>
      <c r="AK65" s="73" t="b">
        <f>IFERROR(FIND("Additional forms may be required",'19-20'!E65,1),FALSE)</f>
        <v>0</v>
      </c>
      <c r="AL65" s="63" t="b">
        <f t="shared" si="12"/>
        <v>0</v>
      </c>
      <c r="AM65" s="72" t="b">
        <f>(IFERROR(FIND("$",'19-20'!B65,1),FALSE))</f>
        <v>0</v>
      </c>
      <c r="AN65" s="73" t="b">
        <f>(IFERROR(FIND("Awards made until funds are depleted",'19-20'!E65,1),FALSE))</f>
        <v>0</v>
      </c>
      <c r="AO65" s="63" t="b">
        <f t="shared" si="13"/>
        <v>0</v>
      </c>
      <c r="AP65" s="61">
        <f>(IFERROR(FIND("Check with your financial aid administrator",'19-20'!B65,1),FALSE))</f>
        <v>1</v>
      </c>
      <c r="AQ65" s="62">
        <f>(IFERROR(FIND("Check with your financial aid administrator",'19-20'!E65,1),FALSE))</f>
        <v>1</v>
      </c>
      <c r="AR65" s="74" t="b">
        <f t="shared" si="5"/>
        <v>0</v>
      </c>
      <c r="AS65" s="61" t="b">
        <f>(IFERROR(FIND("For priority consideration, submit application by date specified",'19-20'!B65,1),FALSE))</f>
        <v>0</v>
      </c>
      <c r="AT65" s="74" t="b">
        <f>(IFERROR(FIND("pplicants encouraged to obtain proof of mailing",'19-20'!B65,1),FALSE))</f>
        <v>0</v>
      </c>
      <c r="AU65" s="74" t="b">
        <f>(IFERROR(FIND("Additional forms may be required",'19-20'!B65,1),FALSE))</f>
        <v>0</v>
      </c>
      <c r="AV65" s="74" t="b">
        <f>(IFERROR(FIND("Awards made until funds are depleted",'19-20'!B65,1),FALSE))</f>
        <v>0</v>
      </c>
      <c r="AW65" s="63" t="b">
        <f t="shared" si="6"/>
        <v>0</v>
      </c>
      <c r="AX65" s="74">
        <f>(IFERROR(FIND("Check with your financial aid administrator",'19-20'!B65,1),FALSE))</f>
        <v>1</v>
      </c>
      <c r="AY65" s="64" t="b">
        <f t="shared" si="7"/>
        <v>1</v>
      </c>
      <c r="AZ65" s="65">
        <f>(IFERROR(FIND(A65,'19-20'!$A$12,1),FALSE))</f>
        <v>87</v>
      </c>
      <c r="BA65" s="66" t="b">
        <f t="shared" si="8"/>
        <v>0</v>
      </c>
    </row>
    <row r="66" spans="1:53" s="57" customFormat="1" ht="31.5" x14ac:dyDescent="0.25">
      <c r="A66" s="67" t="s">
        <v>65</v>
      </c>
      <c r="B66" s="68" t="s">
        <v>167</v>
      </c>
      <c r="C66" s="35"/>
      <c r="D66" s="68" t="s">
        <v>134</v>
      </c>
      <c r="E66" s="68" t="s">
        <v>73</v>
      </c>
      <c r="F66" s="68" t="s">
        <v>0</v>
      </c>
      <c r="G66" s="69"/>
      <c r="H66" s="69"/>
      <c r="I66" s="76"/>
      <c r="J66" s="117"/>
      <c r="K66" s="70"/>
      <c r="L66" s="70"/>
      <c r="M66" s="71"/>
      <c r="AA66" s="72" t="b">
        <f>IFERROR(FIND("(date received)",'19-20'!B66,1),FALSE)</f>
        <v>0</v>
      </c>
      <c r="AB66" s="73" t="b">
        <f>IFERROR(FIND("by midnight, Central Time",'19-20'!E66,1),FALSE)</f>
        <v>0</v>
      </c>
      <c r="AC66" s="63" t="b">
        <f t="shared" si="9"/>
        <v>0</v>
      </c>
      <c r="AD66" s="72" t="b">
        <f>IFERROR(FIND("#",'19-20'!B66,1),FALSE)</f>
        <v>0</v>
      </c>
      <c r="AE66" s="73" t="b">
        <f>IFERROR(FIND("For priority consideration, submit application by date specified",'19-20'!E66,1),FALSE)</f>
        <v>0</v>
      </c>
      <c r="AF66" s="63" t="b">
        <f t="shared" si="10"/>
        <v>0</v>
      </c>
      <c r="AG66" s="72" t="b">
        <f>IFERROR(FIND("+",'19-20'!B66,1),FALSE)</f>
        <v>0</v>
      </c>
      <c r="AH66" s="73" t="b">
        <f>IFERROR(FIND("Applicants encouraged to keep a record of their submission by printing out their online FAFSA confirmation page or obtaining proof of mailing the FAFSA",'19-20'!E66,1),FALSE)</f>
        <v>0</v>
      </c>
      <c r="AI66" s="63" t="b">
        <f t="shared" si="11"/>
        <v>0</v>
      </c>
      <c r="AJ66" s="72">
        <f>IFERROR(FIND("*",'19-20'!B66,1),FALSE)</f>
        <v>45</v>
      </c>
      <c r="AK66" s="73">
        <f>IFERROR(FIND("Additional forms may be required",'19-20'!E66,1),FALSE)</f>
        <v>46</v>
      </c>
      <c r="AL66" s="63" t="b">
        <f t="shared" si="12"/>
        <v>0</v>
      </c>
      <c r="AM66" s="72" t="b">
        <f>(IFERROR(FIND("$",'19-20'!B66,1),FALSE))</f>
        <v>0</v>
      </c>
      <c r="AN66" s="73" t="b">
        <f>(IFERROR(FIND("Awards made until funds are depleted",'19-20'!E66,1),FALSE))</f>
        <v>0</v>
      </c>
      <c r="AO66" s="63" t="b">
        <f t="shared" si="13"/>
        <v>0</v>
      </c>
      <c r="AP66" s="61">
        <f>(IFERROR(FIND("Check with your financial aid administrator",'19-20'!B66,1),FALSE))</f>
        <v>1</v>
      </c>
      <c r="AQ66" s="62">
        <f>(IFERROR(FIND("Check with your financial aid administrator",'19-20'!E66,1),FALSE))</f>
        <v>1</v>
      </c>
      <c r="AR66" s="74" t="b">
        <f t="shared" si="5"/>
        <v>0</v>
      </c>
      <c r="AS66" s="61" t="b">
        <f>(IFERROR(FIND("For priority consideration, submit application by date specified",'19-20'!B66,1),FALSE))</f>
        <v>0</v>
      </c>
      <c r="AT66" s="74" t="b">
        <f>(IFERROR(FIND("pplicants encouraged to obtain proof of mailing",'19-20'!B66,1),FALSE))</f>
        <v>0</v>
      </c>
      <c r="AU66" s="74" t="b">
        <f>(IFERROR(FIND("Additional forms may be required",'19-20'!B66,1),FALSE))</f>
        <v>0</v>
      </c>
      <c r="AV66" s="74" t="b">
        <f>(IFERROR(FIND("Awards made until funds are depleted",'19-20'!B66,1),FALSE))</f>
        <v>0</v>
      </c>
      <c r="AW66" s="63" t="b">
        <f t="shared" si="6"/>
        <v>0</v>
      </c>
      <c r="AX66" s="74">
        <f>(IFERROR(FIND("Check with your financial aid administrator",'19-20'!B66,1),FALSE))</f>
        <v>1</v>
      </c>
      <c r="AY66" s="64" t="b">
        <f t="shared" si="7"/>
        <v>1</v>
      </c>
      <c r="AZ66" s="65">
        <f>(IFERROR(FIND(A66,'19-20'!$A$12,1),FALSE))</f>
        <v>91</v>
      </c>
      <c r="BA66" s="66" t="b">
        <f t="shared" si="8"/>
        <v>0</v>
      </c>
    </row>
    <row r="67" spans="1:53" s="102" customFormat="1" ht="31.5" x14ac:dyDescent="0.25">
      <c r="A67" s="97" t="s">
        <v>62</v>
      </c>
      <c r="B67" s="98" t="s">
        <v>157</v>
      </c>
      <c r="C67" s="35"/>
      <c r="D67" s="98" t="s">
        <v>131</v>
      </c>
      <c r="E67" s="98" t="s">
        <v>73</v>
      </c>
      <c r="F67" s="98" t="s">
        <v>1</v>
      </c>
      <c r="G67" s="108"/>
      <c r="H67" s="108"/>
      <c r="I67" s="108"/>
      <c r="J67" s="120"/>
      <c r="K67" s="109"/>
      <c r="L67" s="109"/>
      <c r="M67" s="110"/>
      <c r="AA67" s="100" t="b">
        <f>IFERROR(FIND("(date received)",'[2]18-19'!B67,1),FALSE)</f>
        <v>0</v>
      </c>
      <c r="AB67" s="101" t="b">
        <f>IFERROR(FIND("by midnight, Central Time",'[2]18-19'!E67,1),FALSE)</f>
        <v>0</v>
      </c>
      <c r="AC67" s="104" t="b">
        <f t="shared" si="9"/>
        <v>0</v>
      </c>
      <c r="AD67" s="100" t="b">
        <f>IFERROR(FIND("#",'[2]18-19'!B67,1),FALSE)</f>
        <v>0</v>
      </c>
      <c r="AE67" s="101" t="b">
        <f>IFERROR(FIND("For priority consideration, submit application by date specified",'[2]18-19'!E67,1),FALSE)</f>
        <v>0</v>
      </c>
      <c r="AF67" s="104" t="b">
        <f t="shared" si="10"/>
        <v>0</v>
      </c>
      <c r="AG67" s="100" t="b">
        <f>IFERROR(FIND("+",'[2]18-19'!B67,1),FALSE)</f>
        <v>0</v>
      </c>
      <c r="AH67" s="101" t="b">
        <f>IFERROR(FIND("Applicants encouraged to keep a record of their submission by printing out their online FAFSA confirmation page or obtaining proof of mailing the FAFSA",'[2]18-19'!E67,1),FALSE)</f>
        <v>0</v>
      </c>
      <c r="AI67" s="104" t="b">
        <f t="shared" si="11"/>
        <v>0</v>
      </c>
      <c r="AJ67" s="100">
        <f>IFERROR(FIND("*",'[2]18-19'!B67,1),FALSE)</f>
        <v>46</v>
      </c>
      <c r="AK67" s="101">
        <f>IFERROR(FIND("Additional forms may be required",'[2]18-19'!E67,1),FALSE)</f>
        <v>46</v>
      </c>
      <c r="AL67" s="104" t="b">
        <f t="shared" si="12"/>
        <v>0</v>
      </c>
      <c r="AM67" s="100" t="b">
        <f>(IFERROR(FIND("$",'[2]18-19'!B67,1),FALSE))</f>
        <v>0</v>
      </c>
      <c r="AN67" s="101" t="b">
        <f>(IFERROR(FIND("Awards made until funds are depleted",'[2]18-19'!E67,1),FALSE))</f>
        <v>0</v>
      </c>
      <c r="AO67" s="104" t="b">
        <f t="shared" si="13"/>
        <v>0</v>
      </c>
      <c r="AP67" s="103">
        <f>(IFERROR(FIND("Check with your financial aid administrator",'[2]18-19'!B67,1),FALSE))</f>
        <v>1</v>
      </c>
      <c r="AQ67" s="99">
        <f>(IFERROR(FIND("Check with your financial aid administrator",'[2]18-19'!E67,1),FALSE))</f>
        <v>1</v>
      </c>
      <c r="AR67" s="105" t="b">
        <f t="shared" si="5"/>
        <v>0</v>
      </c>
      <c r="AS67" s="107" t="b">
        <f>(IFERROR(FIND("For priority consideration, submit application by date specified",'[2]18-19'!B67,1),FALSE))</f>
        <v>0</v>
      </c>
      <c r="AT67" s="105" t="b">
        <f>(IFERROR(FIND("pplicants encouraged to obtain proof of mailing",'[2]18-19'!B67,1),FALSE))</f>
        <v>0</v>
      </c>
      <c r="AU67" s="105" t="b">
        <f>(IFERROR(FIND("Additional forms may be required",'[2]18-19'!B67,1),FALSE))</f>
        <v>0</v>
      </c>
      <c r="AV67" s="105" t="b">
        <f>(IFERROR(FIND("Awards made until funds are depleted",'[2]18-19'!B67,1),FALSE))</f>
        <v>0</v>
      </c>
      <c r="AW67" s="104" t="b">
        <f t="shared" si="6"/>
        <v>0</v>
      </c>
      <c r="AX67" s="105">
        <f>(IFERROR(FIND("Check with your financial aid administrator",'[2]18-19'!B67,1),FALSE))</f>
        <v>1</v>
      </c>
      <c r="AY67" s="111" t="b">
        <f t="shared" si="7"/>
        <v>1</v>
      </c>
      <c r="AZ67" s="112">
        <f>(IFERROR(FIND(A67,'[2]18-19'!$A$12,1),FALSE))</f>
        <v>95</v>
      </c>
      <c r="BA67" s="113" t="b">
        <f t="shared" si="8"/>
        <v>0</v>
      </c>
    </row>
    <row r="68" spans="1:53" s="57" customFormat="1" ht="31.5" x14ac:dyDescent="0.25">
      <c r="A68" s="67" t="s">
        <v>64</v>
      </c>
      <c r="B68" s="68" t="s">
        <v>230</v>
      </c>
      <c r="C68" s="106"/>
      <c r="D68" s="68" t="s">
        <v>133</v>
      </c>
      <c r="E68" s="68" t="s">
        <v>231</v>
      </c>
      <c r="F68" s="68" t="s">
        <v>0</v>
      </c>
      <c r="G68" s="69"/>
      <c r="H68" s="69"/>
      <c r="I68" s="75"/>
      <c r="J68" s="117"/>
      <c r="K68" s="70"/>
      <c r="L68" s="70"/>
      <c r="M68" s="71"/>
      <c r="AA68" s="72" t="b">
        <f>IFERROR(FIND("(date received)",'[17]17-18'!B68,1),FALSE)</f>
        <v>0</v>
      </c>
      <c r="AB68" s="73" t="b">
        <f>IFERROR(FIND("by midnight, Central Time",'[17]17-18'!E68,1),FALSE)</f>
        <v>0</v>
      </c>
      <c r="AC68" s="63" t="b">
        <f t="shared" si="9"/>
        <v>0</v>
      </c>
      <c r="AD68" s="72" t="b">
        <f>IFERROR(FIND("#",'[17]17-18'!B68,1),FALSE)</f>
        <v>0</v>
      </c>
      <c r="AE68" s="73" t="b">
        <f>IFERROR(FIND("For priority consideration, submit application by date specified",'[17]17-18'!E68,1),FALSE)</f>
        <v>0</v>
      </c>
      <c r="AF68" s="63" t="b">
        <f t="shared" si="10"/>
        <v>0</v>
      </c>
      <c r="AG68" s="72" t="b">
        <f>IFERROR(FIND("+",'[17]17-18'!B68,1),FALSE)</f>
        <v>0</v>
      </c>
      <c r="AH68" s="73" t="b">
        <f>IFERROR(FIND("Applicants encouraged to keep a record of their submission by printing out their online FAFSA confirmation page or obtaining proof of mailing the FAFSA",'[17]17-18'!E68,1),FALSE)</f>
        <v>0</v>
      </c>
      <c r="AI68" s="63" t="b">
        <f t="shared" si="11"/>
        <v>0</v>
      </c>
      <c r="AJ68" s="72">
        <f>IFERROR(FIND("*",'[17]17-18'!B68,1),FALSE)</f>
        <v>46</v>
      </c>
      <c r="AK68" s="73">
        <f>IFERROR(FIND("Additional forms may be required",'[17]17-18'!E68,1),FALSE)</f>
        <v>82</v>
      </c>
      <c r="AL68" s="63" t="b">
        <f t="shared" si="12"/>
        <v>0</v>
      </c>
      <c r="AM68" s="72">
        <f>(IFERROR(FIND("$",'[17]17-18'!B68,1),FALSE))</f>
        <v>44</v>
      </c>
      <c r="AN68" s="73">
        <f>(IFERROR(FIND("Awards made until funds are depleted",'[17]17-18'!E68,1),FALSE))</f>
        <v>44</v>
      </c>
      <c r="AO68" s="63" t="b">
        <f t="shared" si="13"/>
        <v>0</v>
      </c>
      <c r="AP68" s="61" t="b">
        <f>(IFERROR(FIND("Check with your financial aid administrator",'[17]17-18'!B68,1),FALSE))</f>
        <v>0</v>
      </c>
      <c r="AQ68" s="62" t="b">
        <f>(IFERROR(FIND("Check with your financial aid administrator",'[17]17-18'!E68,1),FALSE))</f>
        <v>0</v>
      </c>
      <c r="AR68" s="74" t="b">
        <f t="shared" si="5"/>
        <v>0</v>
      </c>
      <c r="AS68" s="61" t="b">
        <f>(IFERROR(FIND("For priority consideration, submit application by date specified",'[17]17-18'!B68,1),FALSE))</f>
        <v>0</v>
      </c>
      <c r="AT68" s="74" t="b">
        <f>(IFERROR(FIND("pplicants encouraged to obtain proof of mailing",'[17]17-18'!B68,1),FALSE))</f>
        <v>0</v>
      </c>
      <c r="AU68" s="74" t="b">
        <f>(IFERROR(FIND("Additional forms may be required",'[17]17-18'!B68,1),FALSE))</f>
        <v>0</v>
      </c>
      <c r="AV68" s="74" t="b">
        <f>(IFERROR(FIND("Awards made until funds are depleted",'[17]17-18'!B68,1),FALSE))</f>
        <v>0</v>
      </c>
      <c r="AW68" s="63" t="b">
        <f t="shared" si="6"/>
        <v>0</v>
      </c>
      <c r="AX68" s="74" t="b">
        <f>(IFERROR(FIND("Check with your financial aid administrator",'[17]17-18'!B68,1),FALSE))</f>
        <v>0</v>
      </c>
      <c r="AY68" s="64" t="b">
        <f t="shared" si="7"/>
        <v>0</v>
      </c>
      <c r="AZ68" s="65" t="b">
        <f>(IFERROR(FIND(A68,'[17]17-18'!$A$12,1),FALSE))</f>
        <v>0</v>
      </c>
      <c r="BA68" s="66" t="b">
        <f t="shared" si="8"/>
        <v>0</v>
      </c>
    </row>
    <row r="69" spans="1:53" s="57" customFormat="1" ht="31.5" x14ac:dyDescent="0.25">
      <c r="A69" s="67" t="s">
        <v>66</v>
      </c>
      <c r="B69" s="68" t="s">
        <v>232</v>
      </c>
      <c r="C69" s="106"/>
      <c r="D69" s="68" t="s">
        <v>135</v>
      </c>
      <c r="E69" s="68" t="s">
        <v>233</v>
      </c>
      <c r="F69" s="68" t="s">
        <v>0</v>
      </c>
      <c r="G69" s="69"/>
      <c r="H69" s="69"/>
      <c r="I69" s="76"/>
      <c r="J69" s="117"/>
      <c r="K69" s="70"/>
      <c r="L69" s="70"/>
      <c r="M69" s="71"/>
      <c r="AA69" s="72" t="b">
        <f>IFERROR(FIND("(date received)",'19-20'!B69,1),FALSE)</f>
        <v>0</v>
      </c>
      <c r="AB69" s="73" t="b">
        <f>IFERROR(FIND("by midnight, Central Time",'19-20'!E69,1),FALSE)</f>
        <v>0</v>
      </c>
      <c r="AC69" s="63" t="b">
        <f t="shared" si="9"/>
        <v>0</v>
      </c>
      <c r="AD69" s="72" t="b">
        <f>IFERROR(FIND("#",'19-20'!B69,1),FALSE)</f>
        <v>0</v>
      </c>
      <c r="AE69" s="73" t="b">
        <f>IFERROR(FIND("For priority consideration, submit application by date specified",'19-20'!E69,1),FALSE)</f>
        <v>0</v>
      </c>
      <c r="AF69" s="63" t="b">
        <f t="shared" si="10"/>
        <v>0</v>
      </c>
      <c r="AG69" s="72" t="b">
        <f>IFERROR(FIND("+",'19-20'!B69,1),FALSE)</f>
        <v>0</v>
      </c>
      <c r="AH69" s="73" t="b">
        <f>IFERROR(FIND("Applicants encouraged to keep a record of their submission by printing out their online FAFSA confirmation page or obtaining proof of mailing the FAFSA",'19-20'!E69,1),FALSE)</f>
        <v>0</v>
      </c>
      <c r="AI69" s="63" t="b">
        <f t="shared" si="11"/>
        <v>0</v>
      </c>
      <c r="AJ69" s="72" t="b">
        <f>IFERROR(FIND("*",'19-20'!B69,1),FALSE)</f>
        <v>0</v>
      </c>
      <c r="AK69" s="73" t="b">
        <f>IFERROR(FIND("Additional forms may be required",'19-20'!E69,1),FALSE)</f>
        <v>0</v>
      </c>
      <c r="AL69" s="63" t="b">
        <f t="shared" si="12"/>
        <v>0</v>
      </c>
      <c r="AM69" s="72">
        <f>(IFERROR(FIND("$",'19-20'!B69,1),FALSE))</f>
        <v>43</v>
      </c>
      <c r="AN69" s="73">
        <f>(IFERROR(FIND("Awards made until funds are depleted",'19-20'!E69,1),FALSE))</f>
        <v>44</v>
      </c>
      <c r="AO69" s="63" t="b">
        <f t="shared" si="13"/>
        <v>0</v>
      </c>
      <c r="AP69" s="61" t="b">
        <f>(IFERROR(FIND("Check with your financial aid administrator",'19-20'!B69,1),FALSE))</f>
        <v>0</v>
      </c>
      <c r="AQ69" s="62" t="b">
        <f>(IFERROR(FIND("Check with your financial aid administrator",'19-20'!E69,1),FALSE))</f>
        <v>0</v>
      </c>
      <c r="AR69" s="74" t="b">
        <f t="shared" si="5"/>
        <v>0</v>
      </c>
      <c r="AS69" s="61" t="b">
        <f>(IFERROR(FIND("For priority consideration, submit application by date specified",'19-20'!B69,1),FALSE))</f>
        <v>0</v>
      </c>
      <c r="AT69" s="74" t="b">
        <f>(IFERROR(FIND("pplicants encouraged to obtain proof of mailing",'19-20'!B69,1),FALSE))</f>
        <v>0</v>
      </c>
      <c r="AU69" s="74" t="b">
        <f>(IFERROR(FIND("Additional forms may be required",'19-20'!B69,1),FALSE))</f>
        <v>0</v>
      </c>
      <c r="AV69" s="74" t="b">
        <f>(IFERROR(FIND("Awards made until funds are depleted",'19-20'!B69,1),FALSE))</f>
        <v>0</v>
      </c>
      <c r="AW69" s="63" t="b">
        <f t="shared" si="6"/>
        <v>0</v>
      </c>
      <c r="AX69" s="74" t="b">
        <f>(IFERROR(FIND("Check with your financial aid administrator",'19-20'!B69,1),FALSE))</f>
        <v>0</v>
      </c>
      <c r="AY69" s="64" t="b">
        <f t="shared" si="7"/>
        <v>0</v>
      </c>
      <c r="AZ69" s="65" t="b">
        <f>(IFERROR(FIND(A69,'19-20'!$A$12,1),FALSE))</f>
        <v>0</v>
      </c>
      <c r="BA69" s="66" t="b">
        <f t="shared" si="8"/>
        <v>0</v>
      </c>
    </row>
    <row r="70" spans="1:53" s="102" customFormat="1" x14ac:dyDescent="0.25">
      <c r="A70" s="97" t="s">
        <v>68</v>
      </c>
      <c r="B70" s="98" t="s">
        <v>10</v>
      </c>
      <c r="C70" s="35"/>
      <c r="D70" s="98" t="s">
        <v>137</v>
      </c>
      <c r="E70" s="98" t="s">
        <v>10</v>
      </c>
      <c r="F70" s="98" t="s">
        <v>1</v>
      </c>
      <c r="G70" s="108"/>
      <c r="H70" s="108"/>
      <c r="I70" s="93"/>
      <c r="J70" s="120"/>
      <c r="K70" s="109"/>
      <c r="L70" s="109"/>
      <c r="M70" s="110"/>
      <c r="AA70" s="100" t="b">
        <f>IFERROR(FIND("(date received)",'[2]18-19'!B70,1),FALSE)</f>
        <v>0</v>
      </c>
      <c r="AB70" s="101" t="b">
        <f>IFERROR(FIND("by midnight, Central Time",'[2]18-19'!E70,1),FALSE)</f>
        <v>0</v>
      </c>
      <c r="AC70" s="104" t="b">
        <f t="shared" si="9"/>
        <v>0</v>
      </c>
      <c r="AD70" s="100" t="b">
        <f>IFERROR(FIND("#",'[2]18-19'!B70,1),FALSE)</f>
        <v>0</v>
      </c>
      <c r="AE70" s="101" t="b">
        <f>IFERROR(FIND("For priority consideration, submit application by date specified",'[2]18-19'!E70,1),FALSE)</f>
        <v>0</v>
      </c>
      <c r="AF70" s="104" t="b">
        <f t="shared" si="10"/>
        <v>0</v>
      </c>
      <c r="AG70" s="100" t="b">
        <f>IFERROR(FIND("+",'[2]18-19'!B70,1),FALSE)</f>
        <v>0</v>
      </c>
      <c r="AH70" s="101" t="b">
        <f>IFERROR(FIND("Applicants encouraged to keep a record of their submission by printing out their online FAFSA confirmation page or obtaining proof of mailing the FAFSA",'[2]18-19'!E70,1),FALSE)</f>
        <v>0</v>
      </c>
      <c r="AI70" s="104" t="b">
        <f t="shared" si="11"/>
        <v>0</v>
      </c>
      <c r="AJ70" s="100" t="b">
        <f>IFERROR(FIND("*",'[2]18-19'!B70,1),FALSE)</f>
        <v>0</v>
      </c>
      <c r="AK70" s="101" t="b">
        <f>IFERROR(FIND("Additional forms may be required",'[2]18-19'!E70,1),FALSE)</f>
        <v>0</v>
      </c>
      <c r="AL70" s="104" t="b">
        <f t="shared" si="12"/>
        <v>0</v>
      </c>
      <c r="AM70" s="100" t="b">
        <f>(IFERROR(FIND("$",'[2]18-19'!B70,1),FALSE))</f>
        <v>0</v>
      </c>
      <c r="AN70" s="101" t="b">
        <f>(IFERROR(FIND("Awards made until funds are depleted",'[2]18-19'!E70,1),FALSE))</f>
        <v>0</v>
      </c>
      <c r="AO70" s="104" t="b">
        <f t="shared" si="13"/>
        <v>0</v>
      </c>
      <c r="AP70" s="103">
        <f>(IFERROR(FIND("Check with your financial aid administrator",'[2]18-19'!B70,1),FALSE))</f>
        <v>1</v>
      </c>
      <c r="AQ70" s="99">
        <f>(IFERROR(FIND("Check with your financial aid administrator",'[2]18-19'!E70,1),FALSE))</f>
        <v>1</v>
      </c>
      <c r="AR70" s="105" t="b">
        <f t="shared" si="5"/>
        <v>0</v>
      </c>
      <c r="AS70" s="107" t="b">
        <f>(IFERROR(FIND("For priority consideration, submit application by date specified",'[2]18-19'!B70,1),FALSE))</f>
        <v>0</v>
      </c>
      <c r="AT70" s="105" t="b">
        <f>(IFERROR(FIND("pplicants encouraged to obtain proof of mailing",'[2]18-19'!B70,1),FALSE))</f>
        <v>0</v>
      </c>
      <c r="AU70" s="105" t="b">
        <f>(IFERROR(FIND("Additional forms may be required",'[2]18-19'!B70,1),FALSE))</f>
        <v>0</v>
      </c>
      <c r="AV70" s="105" t="b">
        <f>(IFERROR(FIND("Awards made until funds are depleted",'[2]18-19'!B70,1),FALSE))</f>
        <v>0</v>
      </c>
      <c r="AW70" s="104" t="b">
        <f t="shared" si="6"/>
        <v>0</v>
      </c>
      <c r="AX70" s="105">
        <f>(IFERROR(FIND("Check with your financial aid administrator",'[2]18-19'!B70,1),FALSE))</f>
        <v>1</v>
      </c>
      <c r="AY70" s="111" t="b">
        <f t="shared" si="7"/>
        <v>1</v>
      </c>
      <c r="AZ70" s="112">
        <f>(IFERROR(FIND(A70,'[2]18-19'!$A$12,1),FALSE))</f>
        <v>100</v>
      </c>
      <c r="BA70" s="113" t="b">
        <f t="shared" si="8"/>
        <v>0</v>
      </c>
    </row>
    <row r="71" spans="1:53" s="57" customFormat="1" ht="63" x14ac:dyDescent="0.25">
      <c r="A71" s="67" t="s">
        <v>67</v>
      </c>
      <c r="B71" s="68" t="s">
        <v>184</v>
      </c>
      <c r="C71" s="106"/>
      <c r="D71" s="68" t="s">
        <v>136</v>
      </c>
      <c r="E71" s="68" t="s">
        <v>190</v>
      </c>
      <c r="F71" s="68" t="s">
        <v>0</v>
      </c>
      <c r="G71" s="69"/>
      <c r="H71" s="69"/>
      <c r="I71" s="76"/>
      <c r="J71" s="117"/>
      <c r="K71" s="70"/>
      <c r="L71" s="70"/>
      <c r="M71" s="71"/>
      <c r="AA71" s="72" t="b">
        <f>IFERROR(FIND("(date received)",'19-20'!B71,1),FALSE)</f>
        <v>0</v>
      </c>
      <c r="AB71" s="73" t="b">
        <f>IFERROR(FIND("by midnight, Central Time",'19-20'!E71,1),FALSE)</f>
        <v>0</v>
      </c>
      <c r="AC71" s="63" t="b">
        <f t="shared" si="9"/>
        <v>0</v>
      </c>
      <c r="AD71" s="72" t="b">
        <f>IFERROR(FIND("#",'19-20'!B71,1),FALSE)</f>
        <v>0</v>
      </c>
      <c r="AE71" s="73" t="b">
        <f>IFERROR(FIND("For priority consideration, submit application by date specified",'19-20'!E71,1),FALSE)</f>
        <v>0</v>
      </c>
      <c r="AF71" s="63" t="b">
        <f t="shared" si="10"/>
        <v>0</v>
      </c>
      <c r="AG71" s="72" t="b">
        <f>IFERROR(FIND("+",'19-20'!B71,1),FALSE)</f>
        <v>0</v>
      </c>
      <c r="AH71" s="73" t="b">
        <f>IFERROR(FIND("Applicants encouraged to keep a record of their submission by printing out their online FAFSA confirmation page or obtaining proof of mailing the FAFSA",'19-20'!E71,1),FALSE)</f>
        <v>0</v>
      </c>
      <c r="AI71" s="63" t="b">
        <f t="shared" si="11"/>
        <v>0</v>
      </c>
      <c r="AJ71" s="72" t="b">
        <f>IFERROR(FIND("*",'19-20'!B71,1),FALSE)</f>
        <v>0</v>
      </c>
      <c r="AK71" s="73" t="b">
        <f>IFERROR(FIND("Additional forms may be required",'19-20'!E71,1),FALSE)</f>
        <v>0</v>
      </c>
      <c r="AL71" s="63" t="b">
        <f t="shared" si="12"/>
        <v>0</v>
      </c>
      <c r="AM71" s="72" t="b">
        <f>(IFERROR(FIND("$",'19-20'!B71,1),FALSE))</f>
        <v>0</v>
      </c>
      <c r="AN71" s="73" t="b">
        <f>(IFERROR(FIND("Awards made until funds are depleted",'19-20'!E71,1),FALSE))</f>
        <v>0</v>
      </c>
      <c r="AO71" s="63" t="b">
        <f t="shared" si="13"/>
        <v>0</v>
      </c>
      <c r="AP71" s="61" t="b">
        <f>(IFERROR(FIND("Check with your financial aid administrator",'19-20'!B71,1),FALSE))</f>
        <v>0</v>
      </c>
      <c r="AQ71" s="62" t="b">
        <f>(IFERROR(FIND("Check with your financial aid administrator",'19-20'!E71,1),FALSE))</f>
        <v>0</v>
      </c>
      <c r="AR71" s="74" t="b">
        <f t="shared" si="5"/>
        <v>0</v>
      </c>
      <c r="AS71" s="61" t="b">
        <f>(IFERROR(FIND("For priority consideration, submit application by date specified",'19-20'!B71,1),FALSE))</f>
        <v>0</v>
      </c>
      <c r="AT71" s="74" t="b">
        <f>(IFERROR(FIND("pplicants encouraged to obtain proof of mailing",'19-20'!B71,1),FALSE))</f>
        <v>0</v>
      </c>
      <c r="AU71" s="74" t="b">
        <f>(IFERROR(FIND("Additional forms may be required",'19-20'!B71,1),FALSE))</f>
        <v>0</v>
      </c>
      <c r="AV71" s="74" t="b">
        <f>(IFERROR(FIND("Awards made until funds are depleted",'19-20'!B71,1),FALSE))</f>
        <v>0</v>
      </c>
      <c r="AW71" s="63" t="b">
        <f t="shared" si="6"/>
        <v>0</v>
      </c>
      <c r="AX71" s="74" t="b">
        <f>(IFERROR(FIND("Check with your financial aid administrator",'19-20'!B71,1),FALSE))</f>
        <v>0</v>
      </c>
      <c r="AY71" s="64" t="b">
        <f t="shared" si="7"/>
        <v>0</v>
      </c>
      <c r="AZ71" s="65" t="b">
        <f>(IFERROR(FIND(A71,'19-20'!$A$12,1),FALSE))</f>
        <v>0</v>
      </c>
      <c r="BA71" s="66" t="b">
        <f t="shared" si="8"/>
        <v>0</v>
      </c>
    </row>
    <row r="72" spans="1:53" s="102" customFormat="1" ht="32.25" thickBot="1" x14ac:dyDescent="0.3">
      <c r="A72" s="7" t="s">
        <v>69</v>
      </c>
      <c r="B72" s="8" t="s">
        <v>157</v>
      </c>
      <c r="C72" s="36"/>
      <c r="D72" s="8" t="s">
        <v>138</v>
      </c>
      <c r="E72" s="8" t="s">
        <v>73</v>
      </c>
      <c r="F72" s="8" t="s">
        <v>1</v>
      </c>
      <c r="G72" s="108"/>
      <c r="H72" s="42"/>
      <c r="I72" s="96"/>
      <c r="J72" s="124"/>
      <c r="K72" s="43"/>
      <c r="L72" s="43"/>
      <c r="M72" s="44"/>
      <c r="AA72" s="12" t="b">
        <f>IFERROR(FIND("(date received)",'[2]18-19'!B72,1),FALSE)</f>
        <v>0</v>
      </c>
      <c r="AB72" s="13" t="b">
        <f>IFERROR(FIND("by midnight, Central Time",'[2]18-19'!E72,1),FALSE)</f>
        <v>0</v>
      </c>
      <c r="AC72" s="18" t="b">
        <f t="shared" si="9"/>
        <v>0</v>
      </c>
      <c r="AD72" s="12" t="b">
        <f>IFERROR(FIND("#",'[2]18-19'!B72,1),FALSE)</f>
        <v>0</v>
      </c>
      <c r="AE72" s="13" t="b">
        <f>IFERROR(FIND("For priority consideration, submit application by date specified",'[2]18-19'!E72,1),FALSE)</f>
        <v>0</v>
      </c>
      <c r="AF72" s="18" t="b">
        <f t="shared" si="10"/>
        <v>0</v>
      </c>
      <c r="AG72" s="12" t="b">
        <f>IFERROR(FIND("+",'[2]18-19'!B72,1),FALSE)</f>
        <v>0</v>
      </c>
      <c r="AH72" s="13" t="b">
        <f>IFERROR(FIND("Applicants encouraged to keep a record of their submission by printing out their online FAFSA confirmation page or obtaining proof of mailing the FAFSA",'[2]18-19'!E72,1),FALSE)</f>
        <v>0</v>
      </c>
      <c r="AI72" s="18" t="b">
        <f t="shared" si="11"/>
        <v>0</v>
      </c>
      <c r="AJ72" s="12">
        <f>IFERROR(FIND("*",'[2]18-19'!B72,1),FALSE)</f>
        <v>46</v>
      </c>
      <c r="AK72" s="13">
        <f>IFERROR(FIND("Additional forms may be required",'[2]18-19'!E72,1),FALSE)</f>
        <v>46</v>
      </c>
      <c r="AL72" s="18" t="b">
        <f t="shared" si="12"/>
        <v>0</v>
      </c>
      <c r="AM72" s="12" t="b">
        <f>(IFERROR(FIND("$",'[2]18-19'!B72,1),FALSE))</f>
        <v>0</v>
      </c>
      <c r="AN72" s="13" t="b">
        <f>(IFERROR(FIND("Awards made until funds are depleted",'[2]18-19'!E72,1),FALSE))</f>
        <v>0</v>
      </c>
      <c r="AO72" s="18" t="b">
        <f t="shared" si="13"/>
        <v>0</v>
      </c>
      <c r="AP72" s="12">
        <f>(IFERROR(FIND("Check with your financial aid administrator",'[2]18-19'!B72,1),FALSE))</f>
        <v>1</v>
      </c>
      <c r="AQ72" s="13">
        <f>(IFERROR(FIND("Check with your financial aid administrator",'[2]18-19'!E72,1),FALSE))</f>
        <v>1</v>
      </c>
      <c r="AR72" s="19" t="b">
        <f t="shared" si="5"/>
        <v>0</v>
      </c>
      <c r="AS72" s="38" t="b">
        <f>(IFERROR(FIND("For priority consideration, submit application by date specified",'[2]18-19'!B72,1),FALSE))</f>
        <v>0</v>
      </c>
      <c r="AT72" s="19" t="b">
        <f>(IFERROR(FIND("pplicants encouraged to obtain proof of mailing",'[2]18-19'!B72,1),FALSE))</f>
        <v>0</v>
      </c>
      <c r="AU72" s="19" t="b">
        <f>(IFERROR(FIND("Additional forms may be required",'[2]18-19'!B72,1),FALSE))</f>
        <v>0</v>
      </c>
      <c r="AV72" s="19" t="b">
        <f>(IFERROR(FIND("Awards made until funds are depleted",'[2]18-19'!B72,1),FALSE))</f>
        <v>0</v>
      </c>
      <c r="AW72" s="18" t="b">
        <f t="shared" si="6"/>
        <v>0</v>
      </c>
      <c r="AX72" s="19">
        <f>(IFERROR(FIND("Check with your financial aid administrator",'[2]18-19'!B72,1),FALSE))</f>
        <v>1</v>
      </c>
      <c r="AY72" s="48" t="b">
        <f t="shared" si="7"/>
        <v>1</v>
      </c>
      <c r="AZ72" s="49">
        <f>(IFERROR(FIND(A72,'[2]18-19'!$A$12,1),FALSE))</f>
        <v>107</v>
      </c>
      <c r="BA72" s="50" t="b">
        <f t="shared" si="8"/>
        <v>0</v>
      </c>
    </row>
    <row r="74" spans="1:53" ht="16.5" thickBot="1" x14ac:dyDescent="0.3"/>
    <row r="75" spans="1:53" ht="24" thickBot="1" x14ac:dyDescent="0.4">
      <c r="A75" s="177" t="s">
        <v>150</v>
      </c>
      <c r="B75" s="178"/>
      <c r="C75" s="178"/>
      <c r="D75" s="178"/>
      <c r="E75" s="179"/>
    </row>
    <row r="76" spans="1:53" ht="40.15" customHeight="1" thickBot="1" x14ac:dyDescent="0.3">
      <c r="A76" s="180" t="s">
        <v>159</v>
      </c>
      <c r="B76" s="181"/>
      <c r="C76" s="181"/>
      <c r="D76" s="181"/>
      <c r="E76" s="182"/>
    </row>
    <row r="77" spans="1:53" ht="40.15" customHeight="1" thickBot="1" x14ac:dyDescent="0.3">
      <c r="A77" s="195" t="s">
        <v>160</v>
      </c>
      <c r="B77" s="196"/>
      <c r="C77" s="196"/>
      <c r="D77" s="196"/>
      <c r="E77" s="197"/>
    </row>
    <row r="78" spans="1:53" ht="16.5" thickBot="1" x14ac:dyDescent="0.3">
      <c r="A78" s="174" t="s">
        <v>158</v>
      </c>
      <c r="B78" s="175"/>
      <c r="C78" s="175"/>
      <c r="D78" s="175"/>
      <c r="E78" s="176"/>
    </row>
    <row r="79" spans="1:53" ht="16.5" thickBot="1" x14ac:dyDescent="0.3">
      <c r="A79" s="183" t="s">
        <v>161</v>
      </c>
      <c r="B79" s="184"/>
      <c r="C79" s="184"/>
      <c r="D79" s="184"/>
      <c r="E79" s="185"/>
    </row>
    <row r="80" spans="1:53" ht="16.5" thickBot="1" x14ac:dyDescent="0.3">
      <c r="A80" s="186" t="s">
        <v>162</v>
      </c>
      <c r="B80" s="187"/>
      <c r="C80" s="187"/>
      <c r="D80" s="187"/>
      <c r="E80" s="188"/>
    </row>
    <row r="81" spans="1:5" ht="16.5" thickBot="1" x14ac:dyDescent="0.3">
      <c r="A81" s="189" t="s">
        <v>156</v>
      </c>
      <c r="B81" s="190"/>
      <c r="C81" s="190"/>
      <c r="D81" s="190"/>
      <c r="E81" s="191"/>
    </row>
    <row r="82" spans="1:5" ht="16.5" thickBot="1" x14ac:dyDescent="0.3">
      <c r="A82" s="192" t="s">
        <v>165</v>
      </c>
      <c r="B82" s="193"/>
      <c r="C82" s="193"/>
      <c r="D82" s="193"/>
      <c r="E82" s="194"/>
    </row>
    <row r="83" spans="1:5" ht="16.5" thickBot="1" x14ac:dyDescent="0.3">
      <c r="A83" s="137" t="s">
        <v>166</v>
      </c>
      <c r="B83" s="138"/>
      <c r="C83" s="138"/>
      <c r="D83" s="138"/>
      <c r="E83" s="139"/>
    </row>
    <row r="84" spans="1:5" ht="40.15" customHeight="1" thickBot="1" x14ac:dyDescent="0.4">
      <c r="A84" s="177" t="s">
        <v>152</v>
      </c>
      <c r="B84" s="178"/>
      <c r="C84" s="178"/>
      <c r="D84" s="178"/>
      <c r="E84" s="179"/>
    </row>
    <row r="85" spans="1:5" ht="16.5" thickBot="1" x14ac:dyDescent="0.3">
      <c r="A85" s="171" t="s">
        <v>147</v>
      </c>
      <c r="B85" s="172"/>
      <c r="C85" s="172"/>
      <c r="D85" s="172"/>
      <c r="E85" s="173"/>
    </row>
    <row r="86" spans="1:5" ht="16.5" thickBot="1" x14ac:dyDescent="0.3">
      <c r="A86" s="156" t="s">
        <v>154</v>
      </c>
      <c r="B86" s="157"/>
      <c r="C86" s="157"/>
      <c r="D86" s="157"/>
      <c r="E86" s="158"/>
    </row>
    <row r="87" spans="1:5" ht="40.15" customHeight="1" x14ac:dyDescent="0.25"/>
  </sheetData>
  <sheetProtection formatRows="0" sort="0" autoFilter="0" pivotTables="0"/>
  <mergeCells count="41">
    <mergeCell ref="A1:E1"/>
    <mergeCell ref="A2:B2"/>
    <mergeCell ref="A3:B3"/>
    <mergeCell ref="A4:E4"/>
    <mergeCell ref="D2:E2"/>
    <mergeCell ref="D3:E3"/>
    <mergeCell ref="A5:B5"/>
    <mergeCell ref="A6:B6"/>
    <mergeCell ref="A7:B7"/>
    <mergeCell ref="A8:B8"/>
    <mergeCell ref="A75:E75"/>
    <mergeCell ref="D6:E6"/>
    <mergeCell ref="D7:E7"/>
    <mergeCell ref="D8:E8"/>
    <mergeCell ref="D5:E5"/>
    <mergeCell ref="D9:E9"/>
    <mergeCell ref="D10:E10"/>
    <mergeCell ref="A9:B9"/>
    <mergeCell ref="A10:B10"/>
    <mergeCell ref="A86:E86"/>
    <mergeCell ref="AA13:AC13"/>
    <mergeCell ref="AD13:AF13"/>
    <mergeCell ref="AG13:AI13"/>
    <mergeCell ref="AJ13:AL13"/>
    <mergeCell ref="A85:E85"/>
    <mergeCell ref="A78:E78"/>
    <mergeCell ref="A84:E84"/>
    <mergeCell ref="A76:E76"/>
    <mergeCell ref="A79:E79"/>
    <mergeCell ref="A80:E80"/>
    <mergeCell ref="A81:E81"/>
    <mergeCell ref="A82:E82"/>
    <mergeCell ref="A77:E77"/>
    <mergeCell ref="AY13:BA13"/>
    <mergeCell ref="A83:E83"/>
    <mergeCell ref="AS13:AW13"/>
    <mergeCell ref="A12:B12"/>
    <mergeCell ref="D11:E12"/>
    <mergeCell ref="AM13:AO13"/>
    <mergeCell ref="AP13:AR13"/>
    <mergeCell ref="A11:B11"/>
  </mergeCells>
  <conditionalFormatting sqref="D15:E16 A15:B16 A23:B24 A22 D23:E24 D31:E33 A71:B71 D71:E71 A50:B51 D50:E51 D65:E66 A65:B66 A56:B58 A44:B45 D44:E45 A69:B69 D69:E69 A31:B33 A37:B38 D37:E38 A35:B35 D35:E35 A18:B19 D18:E19 D40:E41 A40:B41 A60:B62 D60:E62 A55 D55 D56:E58">
    <cfRule type="expression" dxfId="510" priority="321">
      <formula>$AW15=TRUE</formula>
    </cfRule>
    <cfRule type="expression" dxfId="509" priority="322">
      <formula>$AR15=TRUE</formula>
    </cfRule>
    <cfRule type="expression" dxfId="508" priority="323">
      <formula>$AO15=TRUE</formula>
    </cfRule>
    <cfRule type="expression" dxfId="507" priority="324">
      <formula>$AL15=TRUE</formula>
    </cfRule>
    <cfRule type="expression" dxfId="506" priority="325">
      <formula>$AI15=TRUE</formula>
    </cfRule>
    <cfRule type="expression" dxfId="505" priority="326">
      <formula>$AF15=TRUE</formula>
    </cfRule>
    <cfRule type="expression" dxfId="504" priority="327">
      <formula>$AC15=TRUE</formula>
    </cfRule>
  </conditionalFormatting>
  <conditionalFormatting sqref="B15:B16 B23:B24 B31:B33 B71 B50:B51 B65:B66 B56:B58 B44:B45 B69 B37:B38 B35 B18:B19 B40:B41 B60:B62">
    <cfRule type="expression" dxfId="503" priority="330">
      <formula>$AX15&lt;&gt;FALSE</formula>
    </cfRule>
  </conditionalFormatting>
  <conditionalFormatting sqref="A15:B16 A23:B24 A22 A31:B33 A71:B71 A50:B51 A65:B66 A56:B58 A44:B45 A69:B69 A37:B38 A35:B35 A18:B19 A40:B41 A60:B62 A55">
    <cfRule type="expression" dxfId="502" priority="328">
      <formula>$BA15=TRUE</formula>
    </cfRule>
  </conditionalFormatting>
  <conditionalFormatting sqref="D22:E22 B22">
    <cfRule type="expression" dxfId="501" priority="312">
      <formula>$AW22=TRUE</formula>
    </cfRule>
    <cfRule type="expression" dxfId="500" priority="313">
      <formula>$AR22=TRUE</formula>
    </cfRule>
    <cfRule type="expression" dxfId="499" priority="314">
      <formula>$AO22=TRUE</formula>
    </cfRule>
    <cfRule type="expression" dxfId="498" priority="315">
      <formula>$AL22=TRUE</formula>
    </cfRule>
    <cfRule type="expression" dxfId="497" priority="316">
      <formula>$AI22=TRUE</formula>
    </cfRule>
    <cfRule type="expression" dxfId="496" priority="317">
      <formula>$AF22=TRUE</formula>
    </cfRule>
    <cfRule type="expression" dxfId="495" priority="318">
      <formula>$AC22=TRUE</formula>
    </cfRule>
  </conditionalFormatting>
  <conditionalFormatting sqref="B22">
    <cfRule type="expression" dxfId="494" priority="320">
      <formula>$AX22&lt;&gt;FALSE</formula>
    </cfRule>
  </conditionalFormatting>
  <conditionalFormatting sqref="B22">
    <cfRule type="expression" dxfId="493" priority="319">
      <formula>$BA22=TRUE</formula>
    </cfRule>
  </conditionalFormatting>
  <conditionalFormatting sqref="D29:E29 A29:B29">
    <cfRule type="expression" dxfId="492" priority="303">
      <formula>$AW29=TRUE</formula>
    </cfRule>
    <cfRule type="expression" dxfId="491" priority="304">
      <formula>$AR29=TRUE</formula>
    </cfRule>
    <cfRule type="expression" dxfId="490" priority="305">
      <formula>$AO29=TRUE</formula>
    </cfRule>
    <cfRule type="expression" dxfId="489" priority="306">
      <formula>$AL29=TRUE</formula>
    </cfRule>
    <cfRule type="expression" dxfId="488" priority="307">
      <formula>$AI29=TRUE</formula>
    </cfRule>
    <cfRule type="expression" dxfId="487" priority="308">
      <formula>$AF29=TRUE</formula>
    </cfRule>
    <cfRule type="expression" dxfId="486" priority="309">
      <formula>$AC29=TRUE</formula>
    </cfRule>
  </conditionalFormatting>
  <conditionalFormatting sqref="B29">
    <cfRule type="expression" dxfId="485" priority="311">
      <formula>$AX29&lt;&gt;FALSE</formula>
    </cfRule>
  </conditionalFormatting>
  <conditionalFormatting sqref="A29:B29">
    <cfRule type="expression" dxfId="484" priority="310">
      <formula>$BA29=TRUE</formula>
    </cfRule>
  </conditionalFormatting>
  <conditionalFormatting sqref="D30:E30 A30:B30">
    <cfRule type="expression" dxfId="483" priority="285">
      <formula>$AW30=TRUE</formula>
    </cfRule>
    <cfRule type="expression" dxfId="482" priority="286">
      <formula>$AR30=TRUE</formula>
    </cfRule>
    <cfRule type="expression" dxfId="481" priority="287">
      <formula>$AO30=TRUE</formula>
    </cfRule>
    <cfRule type="expression" dxfId="480" priority="288">
      <formula>$AL30=TRUE</formula>
    </cfRule>
    <cfRule type="expression" dxfId="479" priority="289">
      <formula>$AI30=TRUE</formula>
    </cfRule>
    <cfRule type="expression" dxfId="478" priority="290">
      <formula>$AF30=TRUE</formula>
    </cfRule>
    <cfRule type="expression" dxfId="477" priority="291">
      <formula>$AC30=TRUE</formula>
    </cfRule>
  </conditionalFormatting>
  <conditionalFormatting sqref="B30">
    <cfRule type="expression" dxfId="476" priority="293">
      <formula>$AX30&lt;&gt;FALSE</formula>
    </cfRule>
  </conditionalFormatting>
  <conditionalFormatting sqref="A30:B30">
    <cfRule type="expression" dxfId="475" priority="292">
      <formula>$BA30=TRUE</formula>
    </cfRule>
  </conditionalFormatting>
  <conditionalFormatting sqref="D48:E48 A48:B48">
    <cfRule type="expression" dxfId="474" priority="276">
      <formula>$AW48=TRUE</formula>
    </cfRule>
    <cfRule type="expression" dxfId="473" priority="277">
      <formula>$AR48=TRUE</formula>
    </cfRule>
    <cfRule type="expression" dxfId="472" priority="278">
      <formula>$AO48=TRUE</formula>
    </cfRule>
    <cfRule type="expression" dxfId="471" priority="279">
      <formula>$AL48=TRUE</formula>
    </cfRule>
    <cfRule type="expression" dxfId="470" priority="280">
      <formula>$AI48=TRUE</formula>
    </cfRule>
    <cfRule type="expression" dxfId="469" priority="281">
      <formula>$AF48=TRUE</formula>
    </cfRule>
    <cfRule type="expression" dxfId="468" priority="282">
      <formula>$AC48=TRUE</formula>
    </cfRule>
  </conditionalFormatting>
  <conditionalFormatting sqref="B48">
    <cfRule type="expression" dxfId="467" priority="284">
      <formula>$AX48&lt;&gt;FALSE</formula>
    </cfRule>
  </conditionalFormatting>
  <conditionalFormatting sqref="A48:B48">
    <cfRule type="expression" dxfId="466" priority="283">
      <formula>$BA48=TRUE</formula>
    </cfRule>
  </conditionalFormatting>
  <conditionalFormatting sqref="D52:E52 A52:B52">
    <cfRule type="expression" dxfId="465" priority="258">
      <formula>$AW52=TRUE</formula>
    </cfRule>
    <cfRule type="expression" dxfId="464" priority="259">
      <formula>$AR52=TRUE</formula>
    </cfRule>
    <cfRule type="expression" dxfId="463" priority="260">
      <formula>$AO52=TRUE</formula>
    </cfRule>
    <cfRule type="expression" dxfId="462" priority="261">
      <formula>$AL52=TRUE</formula>
    </cfRule>
    <cfRule type="expression" dxfId="461" priority="262">
      <formula>$AI52=TRUE</formula>
    </cfRule>
    <cfRule type="expression" dxfId="460" priority="263">
      <formula>$AF52=TRUE</formula>
    </cfRule>
    <cfRule type="expression" dxfId="459" priority="264">
      <formula>$AC52=TRUE</formula>
    </cfRule>
  </conditionalFormatting>
  <conditionalFormatting sqref="B52">
    <cfRule type="expression" dxfId="458" priority="266">
      <formula>$AX52&lt;&gt;FALSE</formula>
    </cfRule>
  </conditionalFormatting>
  <conditionalFormatting sqref="A52:B52">
    <cfRule type="expression" dxfId="457" priority="265">
      <formula>$BA52=TRUE</formula>
    </cfRule>
  </conditionalFormatting>
  <conditionalFormatting sqref="D53:E53 A53:B53">
    <cfRule type="expression" dxfId="456" priority="240">
      <formula>$AW53=TRUE</formula>
    </cfRule>
    <cfRule type="expression" dxfId="455" priority="241">
      <formula>$AR53=TRUE</formula>
    </cfRule>
    <cfRule type="expression" dxfId="454" priority="242">
      <formula>$AO53=TRUE</formula>
    </cfRule>
    <cfRule type="expression" dxfId="453" priority="243">
      <formula>$AL53=TRUE</formula>
    </cfRule>
    <cfRule type="expression" dxfId="452" priority="244">
      <formula>$AI53=TRUE</formula>
    </cfRule>
    <cfRule type="expression" dxfId="451" priority="245">
      <formula>$AF53=TRUE</formula>
    </cfRule>
    <cfRule type="expression" dxfId="450" priority="246">
      <formula>$AC53=TRUE</formula>
    </cfRule>
  </conditionalFormatting>
  <conditionalFormatting sqref="B53">
    <cfRule type="expression" dxfId="449" priority="248">
      <formula>$AX53&lt;&gt;FALSE</formula>
    </cfRule>
  </conditionalFormatting>
  <conditionalFormatting sqref="A53:B53">
    <cfRule type="expression" dxfId="448" priority="247">
      <formula>$BA53=TRUE</formula>
    </cfRule>
  </conditionalFormatting>
  <conditionalFormatting sqref="D42:E42 A42:B42">
    <cfRule type="expression" dxfId="447" priority="231">
      <formula>$AW42=TRUE</formula>
    </cfRule>
    <cfRule type="expression" dxfId="446" priority="232">
      <formula>$AR42=TRUE</formula>
    </cfRule>
    <cfRule type="expression" dxfId="445" priority="233">
      <formula>$AO42=TRUE</formula>
    </cfRule>
    <cfRule type="expression" dxfId="444" priority="234">
      <formula>$AL42=TRUE</formula>
    </cfRule>
    <cfRule type="expression" dxfId="443" priority="235">
      <formula>$AI42=TRUE</formula>
    </cfRule>
    <cfRule type="expression" dxfId="442" priority="236">
      <formula>$AF42=TRUE</formula>
    </cfRule>
    <cfRule type="expression" dxfId="441" priority="237">
      <formula>$AC42=TRUE</formula>
    </cfRule>
  </conditionalFormatting>
  <conditionalFormatting sqref="B42">
    <cfRule type="expression" dxfId="440" priority="239">
      <formula>$AX42&lt;&gt;FALSE</formula>
    </cfRule>
  </conditionalFormatting>
  <conditionalFormatting sqref="A42:B42">
    <cfRule type="expression" dxfId="439" priority="238">
      <formula>$BA42=TRUE</formula>
    </cfRule>
  </conditionalFormatting>
  <conditionalFormatting sqref="D47 A47">
    <cfRule type="expression" dxfId="438" priority="222">
      <formula>$AW47=TRUE</formula>
    </cfRule>
    <cfRule type="expression" dxfId="437" priority="223">
      <formula>$AR47=TRUE</formula>
    </cfRule>
    <cfRule type="expression" dxfId="436" priority="224">
      <formula>$AO47=TRUE</formula>
    </cfRule>
    <cfRule type="expression" dxfId="435" priority="225">
      <formula>$AL47=TRUE</formula>
    </cfRule>
    <cfRule type="expression" dxfId="434" priority="226">
      <formula>$AI47=TRUE</formula>
    </cfRule>
    <cfRule type="expression" dxfId="433" priority="227">
      <formula>$AF47=TRUE</formula>
    </cfRule>
    <cfRule type="expression" dxfId="432" priority="228">
      <formula>$AC47=TRUE</formula>
    </cfRule>
  </conditionalFormatting>
  <conditionalFormatting sqref="A47">
    <cfRule type="expression" dxfId="431" priority="229">
      <formula>$BA47=TRUE</formula>
    </cfRule>
  </conditionalFormatting>
  <conditionalFormatting sqref="D21:E21 A21:B21">
    <cfRule type="expression" dxfId="430" priority="213">
      <formula>$AW21=TRUE</formula>
    </cfRule>
    <cfRule type="expression" dxfId="429" priority="214">
      <formula>$AR21=TRUE</formula>
    </cfRule>
    <cfRule type="expression" dxfId="428" priority="215">
      <formula>$AO21=TRUE</formula>
    </cfRule>
    <cfRule type="expression" dxfId="427" priority="216">
      <formula>$AL21=TRUE</formula>
    </cfRule>
    <cfRule type="expression" dxfId="426" priority="217">
      <formula>$AI21=TRUE</formula>
    </cfRule>
    <cfRule type="expression" dxfId="425" priority="218">
      <formula>$AF21=TRUE</formula>
    </cfRule>
    <cfRule type="expression" dxfId="424" priority="219">
      <formula>$AC21=TRUE</formula>
    </cfRule>
  </conditionalFormatting>
  <conditionalFormatting sqref="B21">
    <cfRule type="expression" dxfId="423" priority="221">
      <formula>$AX21&lt;&gt;FALSE</formula>
    </cfRule>
  </conditionalFormatting>
  <conditionalFormatting sqref="A21:B21">
    <cfRule type="expression" dxfId="422" priority="220">
      <formula>$BA21=TRUE</formula>
    </cfRule>
  </conditionalFormatting>
  <conditionalFormatting sqref="D20:E20 A20:B20">
    <cfRule type="expression" dxfId="421" priority="204">
      <formula>$AW20=TRUE</formula>
    </cfRule>
    <cfRule type="expression" dxfId="420" priority="205">
      <formula>$AR20=TRUE</formula>
    </cfRule>
    <cfRule type="expression" dxfId="419" priority="206">
      <formula>$AO20=TRUE</formula>
    </cfRule>
    <cfRule type="expression" dxfId="418" priority="207">
      <formula>$AL20=TRUE</formula>
    </cfRule>
    <cfRule type="expression" dxfId="417" priority="208">
      <formula>$AI20=TRUE</formula>
    </cfRule>
    <cfRule type="expression" dxfId="416" priority="209">
      <formula>$AF20=TRUE</formula>
    </cfRule>
    <cfRule type="expression" dxfId="415" priority="210">
      <formula>$AC20=TRUE</formula>
    </cfRule>
  </conditionalFormatting>
  <conditionalFormatting sqref="B20">
    <cfRule type="expression" dxfId="414" priority="212">
      <formula>$AX20&lt;&gt;FALSE</formula>
    </cfRule>
  </conditionalFormatting>
  <conditionalFormatting sqref="A20:B20">
    <cfRule type="expression" dxfId="413" priority="211">
      <formula>$BA20=TRUE</formula>
    </cfRule>
  </conditionalFormatting>
  <conditionalFormatting sqref="D46 A46">
    <cfRule type="expression" dxfId="412" priority="195">
      <formula>$AW46=TRUE</formula>
    </cfRule>
    <cfRule type="expression" dxfId="411" priority="196">
      <formula>$AR46=TRUE</formula>
    </cfRule>
    <cfRule type="expression" dxfId="410" priority="197">
      <formula>$AO46=TRUE</formula>
    </cfRule>
    <cfRule type="expression" dxfId="409" priority="198">
      <formula>$AL46=TRUE</formula>
    </cfRule>
    <cfRule type="expression" dxfId="408" priority="199">
      <formula>$AI46=TRUE</formula>
    </cfRule>
    <cfRule type="expression" dxfId="407" priority="200">
      <formula>$AF46=TRUE</formula>
    </cfRule>
    <cfRule type="expression" dxfId="406" priority="201">
      <formula>$AC46=TRUE</formula>
    </cfRule>
  </conditionalFormatting>
  <conditionalFormatting sqref="A46">
    <cfRule type="expression" dxfId="405" priority="202">
      <formula>$BA46=TRUE</formula>
    </cfRule>
  </conditionalFormatting>
  <conditionalFormatting sqref="D68:E68 A68:B68">
    <cfRule type="expression" dxfId="404" priority="186">
      <formula>$AW68=TRUE</formula>
    </cfRule>
    <cfRule type="expression" dxfId="403" priority="187">
      <formula>$AR68=TRUE</formula>
    </cfRule>
    <cfRule type="expression" dxfId="402" priority="188">
      <formula>$AO68=TRUE</formula>
    </cfRule>
    <cfRule type="expression" dxfId="401" priority="189">
      <formula>$AL68=TRUE</formula>
    </cfRule>
    <cfRule type="expression" dxfId="400" priority="190">
      <formula>$AI68=TRUE</formula>
    </cfRule>
    <cfRule type="expression" dxfId="399" priority="191">
      <formula>$AF68=TRUE</formula>
    </cfRule>
    <cfRule type="expression" dxfId="398" priority="192">
      <formula>$AC68=TRUE</formula>
    </cfRule>
  </conditionalFormatting>
  <conditionalFormatting sqref="B68">
    <cfRule type="expression" dxfId="397" priority="194">
      <formula>$AX68&lt;&gt;FALSE</formula>
    </cfRule>
  </conditionalFormatting>
  <conditionalFormatting sqref="A68:B68">
    <cfRule type="expression" dxfId="396" priority="193">
      <formula>$BA68=TRUE</formula>
    </cfRule>
  </conditionalFormatting>
  <conditionalFormatting sqref="D14:E14 A14:B14">
    <cfRule type="expression" dxfId="395" priority="177">
      <formula>$AW14=TRUE</formula>
    </cfRule>
    <cfRule type="expression" dxfId="394" priority="178">
      <formula>$AR14=TRUE</formula>
    </cfRule>
    <cfRule type="expression" dxfId="393" priority="179">
      <formula>$AO14=TRUE</formula>
    </cfRule>
    <cfRule type="expression" dxfId="392" priority="180">
      <formula>$AL14=TRUE</formula>
    </cfRule>
    <cfRule type="expression" dxfId="391" priority="181">
      <formula>$AI14=TRUE</formula>
    </cfRule>
    <cfRule type="expression" dxfId="390" priority="182">
      <formula>$AF14=TRUE</formula>
    </cfRule>
    <cfRule type="expression" dxfId="389" priority="183">
      <formula>$AC14=TRUE</formula>
    </cfRule>
  </conditionalFormatting>
  <conditionalFormatting sqref="B14">
    <cfRule type="expression" dxfId="388" priority="185">
      <formula>$AX14&lt;&gt;FALSE</formula>
    </cfRule>
  </conditionalFormatting>
  <conditionalFormatting sqref="A14:B14">
    <cfRule type="expression" dxfId="387" priority="184">
      <formula>$BA14=TRUE</formula>
    </cfRule>
  </conditionalFormatting>
  <conditionalFormatting sqref="D36:E36 A36:B36">
    <cfRule type="expression" dxfId="386" priority="168">
      <formula>$AW36=TRUE</formula>
    </cfRule>
    <cfRule type="expression" dxfId="385" priority="169">
      <formula>$AR36=TRUE</formula>
    </cfRule>
    <cfRule type="expression" dxfId="384" priority="170">
      <formula>$AO36=TRUE</formula>
    </cfRule>
    <cfRule type="expression" dxfId="383" priority="171">
      <formula>$AL36=TRUE</formula>
    </cfRule>
    <cfRule type="expression" dxfId="382" priority="172">
      <formula>$AI36=TRUE</formula>
    </cfRule>
    <cfRule type="expression" dxfId="381" priority="173">
      <formula>$AF36=TRUE</formula>
    </cfRule>
    <cfRule type="expression" dxfId="380" priority="174">
      <formula>$AC36=TRUE</formula>
    </cfRule>
  </conditionalFormatting>
  <conditionalFormatting sqref="B36">
    <cfRule type="expression" dxfId="379" priority="176">
      <formula>$AX36&lt;&gt;FALSE</formula>
    </cfRule>
  </conditionalFormatting>
  <conditionalFormatting sqref="A36:B36">
    <cfRule type="expression" dxfId="378" priority="175">
      <formula>$BA36=TRUE</formula>
    </cfRule>
  </conditionalFormatting>
  <conditionalFormatting sqref="D64:E64 A64:B64">
    <cfRule type="expression" dxfId="377" priority="159">
      <formula>$AW64=TRUE</formula>
    </cfRule>
    <cfRule type="expression" dxfId="376" priority="160">
      <formula>$AR64=TRUE</formula>
    </cfRule>
    <cfRule type="expression" dxfId="375" priority="161">
      <formula>$AO64=TRUE</formula>
    </cfRule>
    <cfRule type="expression" dxfId="374" priority="162">
      <formula>$AL64=TRUE</formula>
    </cfRule>
    <cfRule type="expression" dxfId="373" priority="163">
      <formula>$AI64=TRUE</formula>
    </cfRule>
    <cfRule type="expression" dxfId="372" priority="164">
      <formula>$AF64=TRUE</formula>
    </cfRule>
    <cfRule type="expression" dxfId="371" priority="165">
      <formula>$AC64=TRUE</formula>
    </cfRule>
  </conditionalFormatting>
  <conditionalFormatting sqref="B64">
    <cfRule type="expression" dxfId="370" priority="167">
      <formula>$AX64&lt;&gt;FALSE</formula>
    </cfRule>
  </conditionalFormatting>
  <conditionalFormatting sqref="A64:B64">
    <cfRule type="expression" dxfId="369" priority="166">
      <formula>$BA64=TRUE</formula>
    </cfRule>
  </conditionalFormatting>
  <conditionalFormatting sqref="D34:E34 A34:B34">
    <cfRule type="expression" dxfId="368" priority="150">
      <formula>$AW34=TRUE</formula>
    </cfRule>
    <cfRule type="expression" dxfId="367" priority="151">
      <formula>$AR34=TRUE</formula>
    </cfRule>
    <cfRule type="expression" dxfId="366" priority="152">
      <formula>$AO34=TRUE</formula>
    </cfRule>
    <cfRule type="expression" dxfId="365" priority="153">
      <formula>$AL34=TRUE</formula>
    </cfRule>
    <cfRule type="expression" dxfId="364" priority="154">
      <formula>$AI34=TRUE</formula>
    </cfRule>
    <cfRule type="expression" dxfId="363" priority="155">
      <formula>$AF34=TRUE</formula>
    </cfRule>
    <cfRule type="expression" dxfId="362" priority="156">
      <formula>$AC34=TRUE</formula>
    </cfRule>
  </conditionalFormatting>
  <conditionalFormatting sqref="B34">
    <cfRule type="expression" dxfId="361" priority="158">
      <formula>$AX34&lt;&gt;FALSE</formula>
    </cfRule>
  </conditionalFormatting>
  <conditionalFormatting sqref="A34:B34">
    <cfRule type="expression" dxfId="360" priority="157">
      <formula>$BA34=TRUE</formula>
    </cfRule>
  </conditionalFormatting>
  <conditionalFormatting sqref="D63:E63 A63:B63">
    <cfRule type="expression" dxfId="359" priority="141">
      <formula>$AW63=TRUE</formula>
    </cfRule>
    <cfRule type="expression" dxfId="358" priority="142">
      <formula>$AR63=TRUE</formula>
    </cfRule>
    <cfRule type="expression" dxfId="357" priority="143">
      <formula>$AO63=TRUE</formula>
    </cfRule>
    <cfRule type="expression" dxfId="356" priority="144">
      <formula>$AL63=TRUE</formula>
    </cfRule>
    <cfRule type="expression" dxfId="355" priority="145">
      <formula>$AI63=TRUE</formula>
    </cfRule>
    <cfRule type="expression" dxfId="354" priority="146">
      <formula>$AF63=TRUE</formula>
    </cfRule>
    <cfRule type="expression" dxfId="353" priority="147">
      <formula>$AC63=TRUE</formula>
    </cfRule>
  </conditionalFormatting>
  <conditionalFormatting sqref="B63">
    <cfRule type="expression" dxfId="352" priority="149">
      <formula>$AX63&lt;&gt;FALSE</formula>
    </cfRule>
  </conditionalFormatting>
  <conditionalFormatting sqref="A63:B63">
    <cfRule type="expression" dxfId="351" priority="148">
      <formula>$BA63=TRUE</formula>
    </cfRule>
  </conditionalFormatting>
  <conditionalFormatting sqref="A17:B17 D17:E17">
    <cfRule type="expression" dxfId="350" priority="132">
      <formula>$AW17=TRUE</formula>
    </cfRule>
    <cfRule type="expression" dxfId="349" priority="133">
      <formula>$AR17=TRUE</formula>
    </cfRule>
    <cfRule type="expression" dxfId="348" priority="134">
      <formula>$AO17=TRUE</formula>
    </cfRule>
    <cfRule type="expression" dxfId="347" priority="135">
      <formula>$AL17=TRUE</formula>
    </cfRule>
    <cfRule type="expression" dxfId="346" priority="136">
      <formula>$AI17=TRUE</formula>
    </cfRule>
    <cfRule type="expression" dxfId="345" priority="137">
      <formula>$AF17=TRUE</formula>
    </cfRule>
    <cfRule type="expression" dxfId="344" priority="138">
      <formula>$AC17=TRUE</formula>
    </cfRule>
  </conditionalFormatting>
  <conditionalFormatting sqref="B17">
    <cfRule type="expression" dxfId="343" priority="140">
      <formula>$AX17&lt;&gt;FALSE</formula>
    </cfRule>
  </conditionalFormatting>
  <conditionalFormatting sqref="A17:B17">
    <cfRule type="expression" dxfId="342" priority="139">
      <formula>$BA17=TRUE</formula>
    </cfRule>
  </conditionalFormatting>
  <conditionalFormatting sqref="A25:B28 D25:E28">
    <cfRule type="expression" dxfId="341" priority="123">
      <formula>$AW25=TRUE</formula>
    </cfRule>
    <cfRule type="expression" dxfId="340" priority="124">
      <formula>$AR25=TRUE</formula>
    </cfRule>
    <cfRule type="expression" dxfId="339" priority="125">
      <formula>$AO25=TRUE</formula>
    </cfRule>
    <cfRule type="expression" dxfId="338" priority="126">
      <formula>$AL25=TRUE</formula>
    </cfRule>
    <cfRule type="expression" dxfId="337" priority="127">
      <formula>$AI25=TRUE</formula>
    </cfRule>
    <cfRule type="expression" dxfId="336" priority="128">
      <formula>$AF25=TRUE</formula>
    </cfRule>
    <cfRule type="expression" dxfId="335" priority="129">
      <formula>$AC25=TRUE</formula>
    </cfRule>
  </conditionalFormatting>
  <conditionalFormatting sqref="B25:B28">
    <cfRule type="expression" dxfId="334" priority="131">
      <formula>$AX25&lt;&gt;FALSE</formula>
    </cfRule>
  </conditionalFormatting>
  <conditionalFormatting sqref="A25:B28">
    <cfRule type="expression" dxfId="333" priority="130">
      <formula>$BA25=TRUE</formula>
    </cfRule>
  </conditionalFormatting>
  <conditionalFormatting sqref="A39:B39 D39:E39">
    <cfRule type="expression" dxfId="332" priority="114">
      <formula>$AW39=TRUE</formula>
    </cfRule>
    <cfRule type="expression" dxfId="331" priority="115">
      <formula>$AR39=TRUE</formula>
    </cfRule>
    <cfRule type="expression" dxfId="330" priority="116">
      <formula>$AO39=TRUE</formula>
    </cfRule>
    <cfRule type="expression" dxfId="329" priority="117">
      <formula>$AL39=TRUE</formula>
    </cfRule>
    <cfRule type="expression" dxfId="328" priority="118">
      <formula>$AI39=TRUE</formula>
    </cfRule>
    <cfRule type="expression" dxfId="327" priority="119">
      <formula>$AF39=TRUE</formula>
    </cfRule>
    <cfRule type="expression" dxfId="326" priority="120">
      <formula>$AC39=TRUE</formula>
    </cfRule>
  </conditionalFormatting>
  <conditionalFormatting sqref="B39">
    <cfRule type="expression" dxfId="325" priority="122">
      <formula>$AX39&lt;&gt;FALSE</formula>
    </cfRule>
  </conditionalFormatting>
  <conditionalFormatting sqref="A39:B39">
    <cfRule type="expression" dxfId="324" priority="121">
      <formula>$BA39=TRUE</formula>
    </cfRule>
  </conditionalFormatting>
  <conditionalFormatting sqref="A49:B49 D49:E49">
    <cfRule type="expression" dxfId="323" priority="105">
      <formula>$AW49=TRUE</formula>
    </cfRule>
    <cfRule type="expression" dxfId="322" priority="106">
      <formula>$AR49=TRUE</formula>
    </cfRule>
    <cfRule type="expression" dxfId="321" priority="107">
      <formula>$AO49=TRUE</formula>
    </cfRule>
    <cfRule type="expression" dxfId="320" priority="108">
      <formula>$AL49=TRUE</formula>
    </cfRule>
    <cfRule type="expression" dxfId="319" priority="109">
      <formula>$AI49=TRUE</formula>
    </cfRule>
    <cfRule type="expression" dxfId="318" priority="110">
      <formula>$AF49=TRUE</formula>
    </cfRule>
    <cfRule type="expression" dxfId="317" priority="111">
      <formula>$AC49=TRUE</formula>
    </cfRule>
  </conditionalFormatting>
  <conditionalFormatting sqref="B49">
    <cfRule type="expression" dxfId="316" priority="113">
      <formula>$AX49&lt;&gt;FALSE</formula>
    </cfRule>
  </conditionalFormatting>
  <conditionalFormatting sqref="A49:B49">
    <cfRule type="expression" dxfId="315" priority="112">
      <formula>$BA49=TRUE</formula>
    </cfRule>
  </conditionalFormatting>
  <conditionalFormatting sqref="A54:B54 D54:E54">
    <cfRule type="expression" dxfId="314" priority="96">
      <formula>$AW54=TRUE</formula>
    </cfRule>
    <cfRule type="expression" dxfId="313" priority="97">
      <formula>$AR54=TRUE</formula>
    </cfRule>
    <cfRule type="expression" dxfId="312" priority="98">
      <formula>$AO54=TRUE</formula>
    </cfRule>
    <cfRule type="expression" dxfId="311" priority="99">
      <formula>$AL54=TRUE</formula>
    </cfRule>
    <cfRule type="expression" dxfId="310" priority="100">
      <formula>$AI54=TRUE</formula>
    </cfRule>
    <cfRule type="expression" dxfId="309" priority="101">
      <formula>$AF54=TRUE</formula>
    </cfRule>
    <cfRule type="expression" dxfId="308" priority="102">
      <formula>$AC54=TRUE</formula>
    </cfRule>
  </conditionalFormatting>
  <conditionalFormatting sqref="B54">
    <cfRule type="expression" dxfId="307" priority="104">
      <formula>$AX54&lt;&gt;FALSE</formula>
    </cfRule>
  </conditionalFormatting>
  <conditionalFormatting sqref="A54:B54">
    <cfRule type="expression" dxfId="306" priority="103">
      <formula>$BA54=TRUE</formula>
    </cfRule>
  </conditionalFormatting>
  <conditionalFormatting sqref="A59:B59 D59:E59">
    <cfRule type="expression" dxfId="305" priority="87">
      <formula>$AW59=TRUE</formula>
    </cfRule>
    <cfRule type="expression" dxfId="304" priority="88">
      <formula>$AR59=TRUE</formula>
    </cfRule>
    <cfRule type="expression" dxfId="303" priority="89">
      <formula>$AO59=TRUE</formula>
    </cfRule>
    <cfRule type="expression" dxfId="302" priority="90">
      <formula>$AL59=TRUE</formula>
    </cfRule>
    <cfRule type="expression" dxfId="301" priority="91">
      <formula>$AI59=TRUE</formula>
    </cfRule>
    <cfRule type="expression" dxfId="300" priority="92">
      <formula>$AF59=TRUE</formula>
    </cfRule>
    <cfRule type="expression" dxfId="299" priority="93">
      <formula>$AC59=TRUE</formula>
    </cfRule>
  </conditionalFormatting>
  <conditionalFormatting sqref="B59">
    <cfRule type="expression" dxfId="298" priority="95">
      <formula>$AX59&lt;&gt;FALSE</formula>
    </cfRule>
  </conditionalFormatting>
  <conditionalFormatting sqref="A59:B59">
    <cfRule type="expression" dxfId="297" priority="94">
      <formula>$BA59=TRUE</formula>
    </cfRule>
  </conditionalFormatting>
  <conditionalFormatting sqref="A67:B67 D67:E67">
    <cfRule type="expression" dxfId="296" priority="78">
      <formula>$AW67=TRUE</formula>
    </cfRule>
    <cfRule type="expression" dxfId="295" priority="79">
      <formula>$AR67=TRUE</formula>
    </cfRule>
    <cfRule type="expression" dxfId="294" priority="80">
      <formula>$AO67=TRUE</formula>
    </cfRule>
    <cfRule type="expression" dxfId="293" priority="81">
      <formula>$AL67=TRUE</formula>
    </cfRule>
    <cfRule type="expression" dxfId="292" priority="82">
      <formula>$AI67=TRUE</formula>
    </cfRule>
    <cfRule type="expression" dxfId="291" priority="83">
      <formula>$AF67=TRUE</formula>
    </cfRule>
    <cfRule type="expression" dxfId="290" priority="84">
      <formula>$AC67=TRUE</formula>
    </cfRule>
  </conditionalFormatting>
  <conditionalFormatting sqref="B67">
    <cfRule type="expression" dxfId="289" priority="86">
      <formula>$AX67&lt;&gt;FALSE</formula>
    </cfRule>
  </conditionalFormatting>
  <conditionalFormatting sqref="A67:B67">
    <cfRule type="expression" dxfId="288" priority="85">
      <formula>$BA67=TRUE</formula>
    </cfRule>
  </conditionalFormatting>
  <conditionalFormatting sqref="A70:B70 D70:E70">
    <cfRule type="expression" dxfId="287" priority="69">
      <formula>$AW70=TRUE</formula>
    </cfRule>
    <cfRule type="expression" dxfId="286" priority="70">
      <formula>$AR70=TRUE</formula>
    </cfRule>
    <cfRule type="expression" dxfId="285" priority="71">
      <formula>$AO70=TRUE</formula>
    </cfRule>
    <cfRule type="expression" dxfId="284" priority="72">
      <formula>$AL70=TRUE</formula>
    </cfRule>
    <cfRule type="expression" dxfId="283" priority="73">
      <formula>$AI70=TRUE</formula>
    </cfRule>
    <cfRule type="expression" dxfId="282" priority="74">
      <formula>$AF70=TRUE</formula>
    </cfRule>
    <cfRule type="expression" dxfId="281" priority="75">
      <formula>$AC70=TRUE</formula>
    </cfRule>
  </conditionalFormatting>
  <conditionalFormatting sqref="B70">
    <cfRule type="expression" dxfId="280" priority="77">
      <formula>$AX70&lt;&gt;FALSE</formula>
    </cfRule>
  </conditionalFormatting>
  <conditionalFormatting sqref="A70:B70">
    <cfRule type="expression" dxfId="279" priority="76">
      <formula>$BA70=TRUE</formula>
    </cfRule>
  </conditionalFormatting>
  <conditionalFormatting sqref="A72:B72 D72:E72">
    <cfRule type="expression" dxfId="278" priority="60">
      <formula>$AW72=TRUE</formula>
    </cfRule>
    <cfRule type="expression" dxfId="277" priority="61">
      <formula>$AR72=TRUE</formula>
    </cfRule>
    <cfRule type="expression" dxfId="276" priority="62">
      <formula>$AO72=TRUE</formula>
    </cfRule>
    <cfRule type="expression" dxfId="275" priority="63">
      <formula>$AL72=TRUE</formula>
    </cfRule>
    <cfRule type="expression" dxfId="274" priority="64">
      <formula>$AI72=TRUE</formula>
    </cfRule>
    <cfRule type="expression" dxfId="273" priority="65">
      <formula>$AF72=TRUE</formula>
    </cfRule>
    <cfRule type="expression" dxfId="272" priority="66">
      <formula>$AC72=TRUE</formula>
    </cfRule>
  </conditionalFormatting>
  <conditionalFormatting sqref="B72">
    <cfRule type="expression" dxfId="271" priority="68">
      <formula>$AX72&lt;&gt;FALSE</formula>
    </cfRule>
  </conditionalFormatting>
  <conditionalFormatting sqref="A72:B72">
    <cfRule type="expression" dxfId="270" priority="67">
      <formula>$BA72=TRUE</formula>
    </cfRule>
  </conditionalFormatting>
  <conditionalFormatting sqref="A43:B43 D43:E43">
    <cfRule type="expression" dxfId="269" priority="51">
      <formula>$AW43=TRUE</formula>
    </cfRule>
    <cfRule type="expression" dxfId="268" priority="52">
      <formula>$AR43=TRUE</formula>
    </cfRule>
    <cfRule type="expression" dxfId="267" priority="53">
      <formula>$AO43=TRUE</formula>
    </cfRule>
    <cfRule type="expression" dxfId="266" priority="54">
      <formula>$AL43=TRUE</formula>
    </cfRule>
    <cfRule type="expression" dxfId="265" priority="55">
      <formula>$AI43=TRUE</formula>
    </cfRule>
    <cfRule type="expression" dxfId="264" priority="56">
      <formula>$AF43=TRUE</formula>
    </cfRule>
    <cfRule type="expression" dxfId="263" priority="57">
      <formula>$AC43=TRUE</formula>
    </cfRule>
  </conditionalFormatting>
  <conditionalFormatting sqref="B43">
    <cfRule type="expression" dxfId="262" priority="59">
      <formula>$AX43&lt;&gt;FALSE</formula>
    </cfRule>
  </conditionalFormatting>
  <conditionalFormatting sqref="A43:B43">
    <cfRule type="expression" dxfId="261" priority="58">
      <formula>$BA43=TRUE</formula>
    </cfRule>
  </conditionalFormatting>
  <conditionalFormatting sqref="B46">
    <cfRule type="expression" dxfId="260" priority="42">
      <formula>$AW46=TRUE</formula>
    </cfRule>
    <cfRule type="expression" dxfId="259" priority="43">
      <formula>$AR46=TRUE</formula>
    </cfRule>
    <cfRule type="expression" dxfId="258" priority="44">
      <formula>$AO46=TRUE</formula>
    </cfRule>
    <cfRule type="expression" dxfId="257" priority="45">
      <formula>$AL46=TRUE</formula>
    </cfRule>
    <cfRule type="expression" dxfId="256" priority="46">
      <formula>$AI46=TRUE</formula>
    </cfRule>
    <cfRule type="expression" dxfId="255" priority="47">
      <formula>$AF46=TRUE</formula>
    </cfRule>
    <cfRule type="expression" dxfId="254" priority="48">
      <formula>$AC46=TRUE</formula>
    </cfRule>
  </conditionalFormatting>
  <conditionalFormatting sqref="B46">
    <cfRule type="expression" dxfId="253" priority="50">
      <formula>$AX46&lt;&gt;FALSE</formula>
    </cfRule>
  </conditionalFormatting>
  <conditionalFormatting sqref="B46">
    <cfRule type="expression" dxfId="252" priority="49">
      <formula>$BA46=TRUE</formula>
    </cfRule>
  </conditionalFormatting>
  <conditionalFormatting sqref="E46">
    <cfRule type="expression" dxfId="251" priority="35">
      <formula>$AW46=TRUE</formula>
    </cfRule>
    <cfRule type="expression" dxfId="250" priority="36">
      <formula>$AR46=TRUE</formula>
    </cfRule>
    <cfRule type="expression" dxfId="249" priority="37">
      <formula>$AO46=TRUE</formula>
    </cfRule>
    <cfRule type="expression" dxfId="248" priority="38">
      <formula>$AL46=TRUE</formula>
    </cfRule>
    <cfRule type="expression" dxfId="247" priority="39">
      <formula>$AI46=TRUE</formula>
    </cfRule>
    <cfRule type="expression" dxfId="246" priority="40">
      <formula>$AF46=TRUE</formula>
    </cfRule>
    <cfRule type="expression" dxfId="245" priority="41">
      <formula>$AC46=TRUE</formula>
    </cfRule>
  </conditionalFormatting>
  <conditionalFormatting sqref="B47">
    <cfRule type="expression" dxfId="244" priority="26">
      <formula>$AW47=TRUE</formula>
    </cfRule>
    <cfRule type="expression" dxfId="243" priority="27">
      <formula>$AR47=TRUE</formula>
    </cfRule>
    <cfRule type="expression" dxfId="242" priority="28">
      <formula>$AO47=TRUE</formula>
    </cfRule>
    <cfRule type="expression" dxfId="241" priority="29">
      <formula>$AL47=TRUE</formula>
    </cfRule>
    <cfRule type="expression" dxfId="240" priority="30">
      <formula>$AI47=TRUE</formula>
    </cfRule>
    <cfRule type="expression" dxfId="239" priority="31">
      <formula>$AF47=TRUE</formula>
    </cfRule>
    <cfRule type="expression" dxfId="238" priority="32">
      <formula>$AC47=TRUE</formula>
    </cfRule>
  </conditionalFormatting>
  <conditionalFormatting sqref="B47">
    <cfRule type="expression" dxfId="237" priority="34">
      <formula>$AX47&lt;&gt;FALSE</formula>
    </cfRule>
  </conditionalFormatting>
  <conditionalFormatting sqref="B47">
    <cfRule type="expression" dxfId="236" priority="33">
      <formula>$BA47=TRUE</formula>
    </cfRule>
  </conditionalFormatting>
  <conditionalFormatting sqref="E47">
    <cfRule type="expression" dxfId="235" priority="19">
      <formula>$AW47=TRUE</formula>
    </cfRule>
    <cfRule type="expression" dxfId="234" priority="20">
      <formula>$AR47=TRUE</formula>
    </cfRule>
    <cfRule type="expression" dxfId="233" priority="21">
      <formula>$AO47=TRUE</formula>
    </cfRule>
    <cfRule type="expression" dxfId="232" priority="22">
      <formula>$AL47=TRUE</formula>
    </cfRule>
    <cfRule type="expression" dxfId="231" priority="23">
      <formula>$AI47=TRUE</formula>
    </cfRule>
    <cfRule type="expression" dxfId="230" priority="24">
      <formula>$AF47=TRUE</formula>
    </cfRule>
    <cfRule type="expression" dxfId="229" priority="25">
      <formula>$AC47=TRUE</formula>
    </cfRule>
  </conditionalFormatting>
  <conditionalFormatting sqref="B55">
    <cfRule type="expression" dxfId="228" priority="10">
      <formula>$AW55=TRUE</formula>
    </cfRule>
    <cfRule type="expression" dxfId="227" priority="11">
      <formula>$AR55=TRUE</formula>
    </cfRule>
    <cfRule type="expression" dxfId="226" priority="12">
      <formula>$AO55=TRUE</formula>
    </cfRule>
    <cfRule type="expression" dxfId="225" priority="13">
      <formula>$AL55=TRUE</formula>
    </cfRule>
    <cfRule type="expression" dxfId="224" priority="14">
      <formula>$AI55=TRUE</formula>
    </cfRule>
    <cfRule type="expression" dxfId="223" priority="15">
      <formula>$AF55=TRUE</formula>
    </cfRule>
    <cfRule type="expression" dxfId="222" priority="16">
      <formula>$AC55=TRUE</formula>
    </cfRule>
  </conditionalFormatting>
  <conditionalFormatting sqref="B55">
    <cfRule type="expression" dxfId="221" priority="18">
      <formula>$AX55&lt;&gt;FALSE</formula>
    </cfRule>
  </conditionalFormatting>
  <conditionalFormatting sqref="B55">
    <cfRule type="expression" dxfId="220" priority="17">
      <formula>$BA55=TRUE</formula>
    </cfRule>
  </conditionalFormatting>
  <conditionalFormatting sqref="E55">
    <cfRule type="expression" dxfId="219" priority="3">
      <formula>$AW55=TRUE</formula>
    </cfRule>
    <cfRule type="expression" dxfId="218" priority="4">
      <formula>$AR55=TRUE</formula>
    </cfRule>
    <cfRule type="expression" dxfId="217" priority="5">
      <formula>$AO55=TRUE</formula>
    </cfRule>
    <cfRule type="expression" dxfId="216" priority="6">
      <formula>$AL55=TRUE</formula>
    </cfRule>
    <cfRule type="expression" dxfId="215" priority="7">
      <formula>$AI55=TRUE</formula>
    </cfRule>
    <cfRule type="expression" dxfId="214" priority="8">
      <formula>$AF55=TRUE</formula>
    </cfRule>
    <cfRule type="expression" dxfId="213" priority="9">
      <formula>$AC55=TRUE</formula>
    </cfRule>
  </conditionalFormatting>
  <conditionalFormatting sqref="E56">
    <cfRule type="expression" dxfId="212" priority="2">
      <formula>$AX56&lt;&gt;FALSE</formula>
    </cfRule>
  </conditionalFormatting>
  <conditionalFormatting sqref="E56">
    <cfRule type="expression" dxfId="211" priority="1">
      <formula>$BA56=TRUE</formula>
    </cfRule>
  </conditionalFormatting>
  <pageMargins left="0.25" right="0.25" top="0.75" bottom="0.75" header="0.3" footer="0.3"/>
  <pageSetup scale="10" fitToHeight="8" orientation="landscape" r:id="rId1"/>
  <ignoredErrors>
    <ignoredError sqref="AZ14"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workbookViewId="0">
      <selection activeCell="C71" sqref="C71"/>
    </sheetView>
  </sheetViews>
  <sheetFormatPr defaultRowHeight="15" x14ac:dyDescent="0.25"/>
  <cols>
    <col min="1" max="1" width="27.7109375" customWidth="1"/>
    <col min="2" max="2" width="16.42578125" customWidth="1"/>
  </cols>
  <sheetData>
    <row r="1" spans="1:2" x14ac:dyDescent="0.25">
      <c r="A1" s="133" t="s">
        <v>70</v>
      </c>
      <c r="B1" s="133" t="s">
        <v>236</v>
      </c>
    </row>
    <row r="2" spans="1:2" ht="15.75" x14ac:dyDescent="0.25">
      <c r="A2" s="68" t="s">
        <v>81</v>
      </c>
      <c r="B2" s="132" t="s">
        <v>0</v>
      </c>
    </row>
    <row r="3" spans="1:2" ht="15.75" x14ac:dyDescent="0.25">
      <c r="A3" s="68" t="s">
        <v>80</v>
      </c>
      <c r="B3" s="132" t="s">
        <v>0</v>
      </c>
    </row>
    <row r="4" spans="1:2" ht="15.75" x14ac:dyDescent="0.25">
      <c r="A4" s="98" t="s">
        <v>84</v>
      </c>
      <c r="B4" s="132" t="s">
        <v>0</v>
      </c>
    </row>
    <row r="5" spans="1:2" ht="15.75" x14ac:dyDescent="0.25">
      <c r="A5" s="98" t="s">
        <v>82</v>
      </c>
      <c r="B5" s="132" t="s">
        <v>0</v>
      </c>
    </row>
    <row r="6" spans="1:2" ht="15.75" x14ac:dyDescent="0.25">
      <c r="A6" s="98" t="s">
        <v>83</v>
      </c>
      <c r="B6" s="132" t="s">
        <v>0</v>
      </c>
    </row>
    <row r="7" spans="1:2" ht="15.75" x14ac:dyDescent="0.25">
      <c r="A7" s="98" t="s">
        <v>85</v>
      </c>
      <c r="B7" s="132" t="s">
        <v>0</v>
      </c>
    </row>
    <row r="8" spans="1:2" ht="15.75" x14ac:dyDescent="0.25">
      <c r="A8" s="68" t="s">
        <v>86</v>
      </c>
      <c r="B8" s="132" t="s">
        <v>1</v>
      </c>
    </row>
    <row r="9" spans="1:2" ht="15.75" x14ac:dyDescent="0.25">
      <c r="A9" s="68" t="s">
        <v>87</v>
      </c>
      <c r="B9" s="132" t="s">
        <v>0</v>
      </c>
    </row>
    <row r="10" spans="1:2" ht="15.75" x14ac:dyDescent="0.25">
      <c r="A10" s="68" t="s">
        <v>89</v>
      </c>
      <c r="B10" s="132" t="s">
        <v>1</v>
      </c>
    </row>
    <row r="11" spans="1:2" ht="15.75" x14ac:dyDescent="0.25">
      <c r="A11" s="98" t="s">
        <v>88</v>
      </c>
      <c r="B11" s="132" t="s">
        <v>0</v>
      </c>
    </row>
    <row r="12" spans="1:2" ht="15.75" x14ac:dyDescent="0.25">
      <c r="A12" s="68" t="s">
        <v>91</v>
      </c>
      <c r="B12" s="132" t="s">
        <v>0</v>
      </c>
    </row>
    <row r="13" spans="1:2" ht="31.5" x14ac:dyDescent="0.25">
      <c r="A13" s="98" t="s">
        <v>90</v>
      </c>
      <c r="B13" s="132" t="s">
        <v>0</v>
      </c>
    </row>
    <row r="14" spans="1:2" ht="15.75" x14ac:dyDescent="0.25">
      <c r="A14" s="98" t="s">
        <v>92</v>
      </c>
      <c r="B14" s="132" t="s">
        <v>0</v>
      </c>
    </row>
    <row r="15" spans="1:2" ht="15.75" x14ac:dyDescent="0.25">
      <c r="A15" s="98" t="s">
        <v>93</v>
      </c>
      <c r="B15" s="132" t="s">
        <v>0</v>
      </c>
    </row>
    <row r="16" spans="1:2" ht="15.75" x14ac:dyDescent="0.25">
      <c r="A16" s="98" t="s">
        <v>94</v>
      </c>
      <c r="B16" s="132" t="s">
        <v>0</v>
      </c>
    </row>
    <row r="17" spans="1:2" ht="15.75" x14ac:dyDescent="0.25">
      <c r="A17" s="68" t="s">
        <v>98</v>
      </c>
      <c r="B17" s="132" t="s">
        <v>0</v>
      </c>
    </row>
    <row r="18" spans="1:2" ht="15.75" x14ac:dyDescent="0.25">
      <c r="A18" s="68" t="s">
        <v>95</v>
      </c>
      <c r="B18" s="132" t="s">
        <v>0</v>
      </c>
    </row>
    <row r="19" spans="1:2" ht="15.75" x14ac:dyDescent="0.25">
      <c r="A19" s="68" t="s">
        <v>96</v>
      </c>
      <c r="B19" s="132" t="s">
        <v>1</v>
      </c>
    </row>
    <row r="20" spans="1:2" ht="15.75" x14ac:dyDescent="0.25">
      <c r="A20" s="68" t="s">
        <v>97</v>
      </c>
      <c r="B20" s="132" t="s">
        <v>0</v>
      </c>
    </row>
    <row r="21" spans="1:2" ht="15.75" x14ac:dyDescent="0.25">
      <c r="A21" s="68" t="s">
        <v>99</v>
      </c>
      <c r="B21" s="132" t="s">
        <v>0</v>
      </c>
    </row>
    <row r="22" spans="1:2" ht="15.75" x14ac:dyDescent="0.25">
      <c r="A22" s="79" t="s">
        <v>100</v>
      </c>
      <c r="B22" s="132" t="s">
        <v>0</v>
      </c>
    </row>
    <row r="23" spans="1:2" ht="15.75" x14ac:dyDescent="0.25">
      <c r="A23" s="68" t="s">
        <v>101</v>
      </c>
      <c r="B23" s="132" t="s">
        <v>0</v>
      </c>
    </row>
    <row r="24" spans="1:2" ht="15.75" x14ac:dyDescent="0.25">
      <c r="A24" s="68" t="s">
        <v>105</v>
      </c>
      <c r="B24" s="132" t="s">
        <v>0</v>
      </c>
    </row>
    <row r="25" spans="1:2" ht="15.75" x14ac:dyDescent="0.25">
      <c r="A25" s="68" t="s">
        <v>104</v>
      </c>
      <c r="B25" s="132" t="s">
        <v>0</v>
      </c>
    </row>
    <row r="26" spans="1:2" ht="15.75" x14ac:dyDescent="0.25">
      <c r="A26" s="68" t="s">
        <v>102</v>
      </c>
      <c r="B26" s="132" t="s">
        <v>0</v>
      </c>
    </row>
    <row r="27" spans="1:2" ht="15.75" x14ac:dyDescent="0.25">
      <c r="A27" s="98" t="s">
        <v>103</v>
      </c>
      <c r="B27" s="132" t="s">
        <v>0</v>
      </c>
    </row>
    <row r="28" spans="1:2" ht="15.75" x14ac:dyDescent="0.25">
      <c r="A28" s="68" t="s">
        <v>106</v>
      </c>
      <c r="B28" s="132" t="s">
        <v>0</v>
      </c>
    </row>
    <row r="29" spans="1:2" ht="15.75" x14ac:dyDescent="0.25">
      <c r="A29" s="68" t="s">
        <v>107</v>
      </c>
      <c r="B29" s="132" t="s">
        <v>1</v>
      </c>
    </row>
    <row r="30" spans="1:2" ht="15.75" x14ac:dyDescent="0.25">
      <c r="A30" s="68" t="s">
        <v>109</v>
      </c>
      <c r="B30" s="132" t="s">
        <v>0</v>
      </c>
    </row>
    <row r="31" spans="1:2" ht="15.75" x14ac:dyDescent="0.25">
      <c r="A31" s="98" t="s">
        <v>111</v>
      </c>
      <c r="B31" s="132" t="s">
        <v>0</v>
      </c>
    </row>
    <row r="32" spans="1:2" ht="15.75" x14ac:dyDescent="0.25">
      <c r="A32" s="68" t="s">
        <v>108</v>
      </c>
      <c r="B32" s="132" t="s">
        <v>0</v>
      </c>
    </row>
    <row r="33" spans="1:2" ht="15.75" x14ac:dyDescent="0.25">
      <c r="A33" s="98" t="s">
        <v>110</v>
      </c>
      <c r="B33" s="132" t="s">
        <v>0</v>
      </c>
    </row>
    <row r="34" spans="1:2" ht="15.75" x14ac:dyDescent="0.25">
      <c r="A34" s="68" t="s">
        <v>118</v>
      </c>
      <c r="B34" s="132" t="s">
        <v>0</v>
      </c>
    </row>
    <row r="35" spans="1:2" ht="15.75" x14ac:dyDescent="0.25">
      <c r="A35" s="79" t="s">
        <v>119</v>
      </c>
      <c r="B35" s="132" t="s">
        <v>0</v>
      </c>
    </row>
    <row r="36" spans="1:2" ht="15.75" x14ac:dyDescent="0.25">
      <c r="A36" s="68" t="s">
        <v>112</v>
      </c>
      <c r="B36" s="132" t="s">
        <v>0</v>
      </c>
    </row>
    <row r="37" spans="1:2" ht="15.75" x14ac:dyDescent="0.25">
      <c r="A37" s="98" t="s">
        <v>114</v>
      </c>
      <c r="B37" s="132" t="s">
        <v>0</v>
      </c>
    </row>
    <row r="38" spans="1:2" ht="15.75" x14ac:dyDescent="0.25">
      <c r="A38" s="68" t="s">
        <v>115</v>
      </c>
      <c r="B38" s="132" t="s">
        <v>1</v>
      </c>
    </row>
    <row r="39" spans="1:2" ht="15.75" x14ac:dyDescent="0.25">
      <c r="A39" s="68" t="s">
        <v>116</v>
      </c>
      <c r="B39" s="132" t="s">
        <v>1</v>
      </c>
    </row>
    <row r="40" spans="1:2" ht="15.75" x14ac:dyDescent="0.25">
      <c r="A40" s="68" t="s">
        <v>113</v>
      </c>
      <c r="B40" s="132" t="s">
        <v>0</v>
      </c>
    </row>
    <row r="41" spans="1:2" ht="15.75" x14ac:dyDescent="0.25">
      <c r="A41" s="68" t="s">
        <v>117</v>
      </c>
      <c r="B41" s="132" t="s">
        <v>0</v>
      </c>
    </row>
    <row r="42" spans="1:2" ht="15.75" x14ac:dyDescent="0.25">
      <c r="A42" s="98" t="s">
        <v>120</v>
      </c>
      <c r="B42" s="132" t="s">
        <v>0</v>
      </c>
    </row>
    <row r="43" spans="1:2" ht="15.75" x14ac:dyDescent="0.25">
      <c r="A43" s="68" t="s">
        <v>121</v>
      </c>
      <c r="B43" s="132" t="s">
        <v>1</v>
      </c>
    </row>
    <row r="44" spans="1:2" ht="15.75" x14ac:dyDescent="0.25">
      <c r="A44" s="68" t="s">
        <v>122</v>
      </c>
      <c r="B44" s="132" t="s">
        <v>0</v>
      </c>
    </row>
    <row r="45" spans="1:2" ht="15.75" x14ac:dyDescent="0.25">
      <c r="A45" s="68" t="s">
        <v>124</v>
      </c>
      <c r="B45" s="132" t="s">
        <v>0</v>
      </c>
    </row>
    <row r="46" spans="1:2" ht="15.75" x14ac:dyDescent="0.25">
      <c r="A46" s="98" t="s">
        <v>125</v>
      </c>
      <c r="B46" s="132" t="s">
        <v>0</v>
      </c>
    </row>
    <row r="47" spans="1:2" ht="15.75" x14ac:dyDescent="0.25">
      <c r="A47" s="98" t="s">
        <v>123</v>
      </c>
      <c r="B47" s="132" t="s">
        <v>0</v>
      </c>
    </row>
    <row r="48" spans="1:2" ht="15.75" x14ac:dyDescent="0.25">
      <c r="A48" s="68" t="s">
        <v>126</v>
      </c>
      <c r="B48" s="132" t="s">
        <v>0</v>
      </c>
    </row>
    <row r="49" spans="1:2" ht="15.75" x14ac:dyDescent="0.25">
      <c r="A49" s="68" t="s">
        <v>127</v>
      </c>
      <c r="B49" s="132" t="s">
        <v>1</v>
      </c>
    </row>
    <row r="50" spans="1:2" ht="15.75" x14ac:dyDescent="0.25">
      <c r="A50" s="98" t="s">
        <v>128</v>
      </c>
      <c r="B50" s="132" t="s">
        <v>0</v>
      </c>
    </row>
    <row r="51" spans="1:2" ht="15.75" x14ac:dyDescent="0.25">
      <c r="A51" s="98" t="s">
        <v>129</v>
      </c>
      <c r="B51" s="132" t="s">
        <v>0</v>
      </c>
    </row>
    <row r="52" spans="1:2" ht="15.75" x14ac:dyDescent="0.25">
      <c r="A52" s="68" t="s">
        <v>130</v>
      </c>
      <c r="B52" s="132" t="s">
        <v>0</v>
      </c>
    </row>
    <row r="53" spans="1:2" ht="15.75" x14ac:dyDescent="0.25">
      <c r="A53" s="68" t="s">
        <v>132</v>
      </c>
      <c r="B53" s="132" t="s">
        <v>0</v>
      </c>
    </row>
    <row r="54" spans="1:2" ht="15.75" x14ac:dyDescent="0.25">
      <c r="A54" s="68" t="s">
        <v>134</v>
      </c>
      <c r="B54" s="132" t="s">
        <v>0</v>
      </c>
    </row>
    <row r="55" spans="1:2" ht="15.75" x14ac:dyDescent="0.25">
      <c r="A55" s="98" t="s">
        <v>131</v>
      </c>
      <c r="B55" s="132" t="s">
        <v>0</v>
      </c>
    </row>
    <row r="56" spans="1:2" ht="15.75" x14ac:dyDescent="0.25">
      <c r="A56" s="68" t="s">
        <v>133</v>
      </c>
      <c r="B56" s="132" t="s">
        <v>1</v>
      </c>
    </row>
    <row r="57" spans="1:2" ht="15.75" x14ac:dyDescent="0.25">
      <c r="A57" s="68" t="s">
        <v>135</v>
      </c>
      <c r="B57" s="132" t="s">
        <v>1</v>
      </c>
    </row>
    <row r="58" spans="1:2" ht="15.75" x14ac:dyDescent="0.25">
      <c r="A58" s="98" t="s">
        <v>137</v>
      </c>
      <c r="B58" s="132" t="s">
        <v>0</v>
      </c>
    </row>
    <row r="59" spans="1:2" ht="15.75" x14ac:dyDescent="0.25">
      <c r="A59" s="68" t="s">
        <v>136</v>
      </c>
      <c r="B59" s="132" t="s">
        <v>0</v>
      </c>
    </row>
    <row r="60" spans="1:2" ht="15.75" x14ac:dyDescent="0.25">
      <c r="A60" s="98" t="s">
        <v>138</v>
      </c>
      <c r="B60" s="132" t="s">
        <v>0</v>
      </c>
    </row>
  </sheetData>
  <conditionalFormatting sqref="A3:A4 A11:A12 A19:A21 A59 A38:A39 A53:A54 A32:A33 A57 A25:A26 A23 A6:A7 A28:A29 A48:A50 A43:A46">
    <cfRule type="expression" dxfId="195" priority="190">
      <formula>$AW3=TRUE</formula>
    </cfRule>
    <cfRule type="expression" dxfId="194" priority="191">
      <formula>$AR3=TRUE</formula>
    </cfRule>
    <cfRule type="expression" dxfId="193" priority="192">
      <formula>$AO3=TRUE</formula>
    </cfRule>
    <cfRule type="expression" dxfId="192" priority="193">
      <formula>$AL3=TRUE</formula>
    </cfRule>
    <cfRule type="expression" dxfId="191" priority="194">
      <formula>$AI3=TRUE</formula>
    </cfRule>
    <cfRule type="expression" dxfId="190" priority="195">
      <formula>$AF3=TRUE</formula>
    </cfRule>
    <cfRule type="expression" dxfId="189" priority="196">
      <formula>$AC3=TRUE</formula>
    </cfRule>
  </conditionalFormatting>
  <conditionalFormatting sqref="A10">
    <cfRule type="expression" dxfId="188" priority="183">
      <formula>$AW10=TRUE</formula>
    </cfRule>
    <cfRule type="expression" dxfId="187" priority="184">
      <formula>$AR10=TRUE</formula>
    </cfRule>
    <cfRule type="expression" dxfId="186" priority="185">
      <formula>$AO10=TRUE</formula>
    </cfRule>
    <cfRule type="expression" dxfId="185" priority="186">
      <formula>$AL10=TRUE</formula>
    </cfRule>
    <cfRule type="expression" dxfId="184" priority="187">
      <formula>$AI10=TRUE</formula>
    </cfRule>
    <cfRule type="expression" dxfId="183" priority="188">
      <formula>$AF10=TRUE</formula>
    </cfRule>
    <cfRule type="expression" dxfId="182" priority="189">
      <formula>$AC10=TRUE</formula>
    </cfRule>
  </conditionalFormatting>
  <conditionalFormatting sqref="A17">
    <cfRule type="expression" dxfId="181" priority="176">
      <formula>$AW17=TRUE</formula>
    </cfRule>
    <cfRule type="expression" dxfId="180" priority="177">
      <formula>$AR17=TRUE</formula>
    </cfRule>
    <cfRule type="expression" dxfId="179" priority="178">
      <formula>$AO17=TRUE</formula>
    </cfRule>
    <cfRule type="expression" dxfId="178" priority="179">
      <formula>$AL17=TRUE</formula>
    </cfRule>
    <cfRule type="expression" dxfId="177" priority="180">
      <formula>$AI17=TRUE</formula>
    </cfRule>
    <cfRule type="expression" dxfId="176" priority="181">
      <formula>$AF17=TRUE</formula>
    </cfRule>
    <cfRule type="expression" dxfId="175" priority="182">
      <formula>$AC17=TRUE</formula>
    </cfRule>
  </conditionalFormatting>
  <conditionalFormatting sqref="A18">
    <cfRule type="expression" dxfId="174" priority="169">
      <formula>$AW18=TRUE</formula>
    </cfRule>
    <cfRule type="expression" dxfId="173" priority="170">
      <formula>$AR18=TRUE</formula>
    </cfRule>
    <cfRule type="expression" dxfId="172" priority="171">
      <formula>$AO18=TRUE</formula>
    </cfRule>
    <cfRule type="expression" dxfId="171" priority="172">
      <formula>$AL18=TRUE</formula>
    </cfRule>
    <cfRule type="expression" dxfId="170" priority="173">
      <formula>$AI18=TRUE</formula>
    </cfRule>
    <cfRule type="expression" dxfId="169" priority="174">
      <formula>$AF18=TRUE</formula>
    </cfRule>
    <cfRule type="expression" dxfId="168" priority="175">
      <formula>$AC18=TRUE</formula>
    </cfRule>
  </conditionalFormatting>
  <conditionalFormatting sqref="A36">
    <cfRule type="expression" dxfId="167" priority="162">
      <formula>$AW36=TRUE</formula>
    </cfRule>
    <cfRule type="expression" dxfId="166" priority="163">
      <formula>$AR36=TRUE</formula>
    </cfRule>
    <cfRule type="expression" dxfId="165" priority="164">
      <formula>$AO36=TRUE</formula>
    </cfRule>
    <cfRule type="expression" dxfId="164" priority="165">
      <formula>$AL36=TRUE</formula>
    </cfRule>
    <cfRule type="expression" dxfId="163" priority="166">
      <formula>$AI36=TRUE</formula>
    </cfRule>
    <cfRule type="expression" dxfId="162" priority="167">
      <formula>$AF36=TRUE</formula>
    </cfRule>
    <cfRule type="expression" dxfId="161" priority="168">
      <formula>$AC36=TRUE</formula>
    </cfRule>
  </conditionalFormatting>
  <conditionalFormatting sqref="A40">
    <cfRule type="expression" dxfId="160" priority="155">
      <formula>$AW40=TRUE</formula>
    </cfRule>
    <cfRule type="expression" dxfId="159" priority="156">
      <formula>$AR40=TRUE</formula>
    </cfRule>
    <cfRule type="expression" dxfId="158" priority="157">
      <formula>$AO40=TRUE</formula>
    </cfRule>
    <cfRule type="expression" dxfId="157" priority="158">
      <formula>$AL40=TRUE</formula>
    </cfRule>
    <cfRule type="expression" dxfId="156" priority="159">
      <formula>$AI40=TRUE</formula>
    </cfRule>
    <cfRule type="expression" dxfId="155" priority="160">
      <formula>$AF40=TRUE</formula>
    </cfRule>
    <cfRule type="expression" dxfId="154" priority="161">
      <formula>$AC40=TRUE</formula>
    </cfRule>
  </conditionalFormatting>
  <conditionalFormatting sqref="A41">
    <cfRule type="expression" dxfId="153" priority="148">
      <formula>$AW41=TRUE</formula>
    </cfRule>
    <cfRule type="expression" dxfId="152" priority="149">
      <formula>$AR41=TRUE</formula>
    </cfRule>
    <cfRule type="expression" dxfId="151" priority="150">
      <formula>$AO41=TRUE</formula>
    </cfRule>
    <cfRule type="expression" dxfId="150" priority="151">
      <formula>$AL41=TRUE</formula>
    </cfRule>
    <cfRule type="expression" dxfId="149" priority="152">
      <formula>$AI41=TRUE</formula>
    </cfRule>
    <cfRule type="expression" dxfId="148" priority="153">
      <formula>$AF41=TRUE</formula>
    </cfRule>
    <cfRule type="expression" dxfId="147" priority="154">
      <formula>$AC41=TRUE</formula>
    </cfRule>
  </conditionalFormatting>
  <conditionalFormatting sqref="A30">
    <cfRule type="expression" dxfId="146" priority="141">
      <formula>$AW30=TRUE</formula>
    </cfRule>
    <cfRule type="expression" dxfId="145" priority="142">
      <formula>$AR30=TRUE</formula>
    </cfRule>
    <cfRule type="expression" dxfId="144" priority="143">
      <formula>$AO30=TRUE</formula>
    </cfRule>
    <cfRule type="expression" dxfId="143" priority="144">
      <formula>$AL30=TRUE</formula>
    </cfRule>
    <cfRule type="expression" dxfId="142" priority="145">
      <formula>$AI30=TRUE</formula>
    </cfRule>
    <cfRule type="expression" dxfId="141" priority="146">
      <formula>$AF30=TRUE</formula>
    </cfRule>
    <cfRule type="expression" dxfId="140" priority="147">
      <formula>$AC30=TRUE</formula>
    </cfRule>
  </conditionalFormatting>
  <conditionalFormatting sqref="A35">
    <cfRule type="expression" dxfId="139" priority="134">
      <formula>$AW35=TRUE</formula>
    </cfRule>
    <cfRule type="expression" dxfId="138" priority="135">
      <formula>$AR35=TRUE</formula>
    </cfRule>
    <cfRule type="expression" dxfId="137" priority="136">
      <formula>$AO35=TRUE</formula>
    </cfRule>
    <cfRule type="expression" dxfId="136" priority="137">
      <formula>$AL35=TRUE</formula>
    </cfRule>
    <cfRule type="expression" dxfId="135" priority="138">
      <formula>$AI35=TRUE</formula>
    </cfRule>
    <cfRule type="expression" dxfId="134" priority="139">
      <formula>$AF35=TRUE</formula>
    </cfRule>
    <cfRule type="expression" dxfId="133" priority="140">
      <formula>$AC35=TRUE</formula>
    </cfRule>
  </conditionalFormatting>
  <conditionalFormatting sqref="A9">
    <cfRule type="expression" dxfId="132" priority="127">
      <formula>$AW9=TRUE</formula>
    </cfRule>
    <cfRule type="expression" dxfId="131" priority="128">
      <formula>$AR9=TRUE</formula>
    </cfRule>
    <cfRule type="expression" dxfId="130" priority="129">
      <formula>$AO9=TRUE</formula>
    </cfRule>
    <cfRule type="expression" dxfId="129" priority="130">
      <formula>$AL9=TRUE</formula>
    </cfRule>
    <cfRule type="expression" dxfId="128" priority="131">
      <formula>$AI9=TRUE</formula>
    </cfRule>
    <cfRule type="expression" dxfId="127" priority="132">
      <formula>$AF9=TRUE</formula>
    </cfRule>
    <cfRule type="expression" dxfId="126" priority="133">
      <formula>$AC9=TRUE</formula>
    </cfRule>
  </conditionalFormatting>
  <conditionalFormatting sqref="A8">
    <cfRule type="expression" dxfId="125" priority="120">
      <formula>$AW8=TRUE</formula>
    </cfRule>
    <cfRule type="expression" dxfId="124" priority="121">
      <formula>$AR8=TRUE</formula>
    </cfRule>
    <cfRule type="expression" dxfId="123" priority="122">
      <formula>$AO8=TRUE</formula>
    </cfRule>
    <cfRule type="expression" dxfId="122" priority="123">
      <formula>$AL8=TRUE</formula>
    </cfRule>
    <cfRule type="expression" dxfId="121" priority="124">
      <formula>$AI8=TRUE</formula>
    </cfRule>
    <cfRule type="expression" dxfId="120" priority="125">
      <formula>$AF8=TRUE</formula>
    </cfRule>
    <cfRule type="expression" dxfId="119" priority="126">
      <formula>$AC8=TRUE</formula>
    </cfRule>
  </conditionalFormatting>
  <conditionalFormatting sqref="A34">
    <cfRule type="expression" dxfId="118" priority="113">
      <formula>$AW34=TRUE</formula>
    </cfRule>
    <cfRule type="expression" dxfId="117" priority="114">
      <formula>$AR34=TRUE</formula>
    </cfRule>
    <cfRule type="expression" dxfId="116" priority="115">
      <formula>$AO34=TRUE</formula>
    </cfRule>
    <cfRule type="expression" dxfId="115" priority="116">
      <formula>$AL34=TRUE</formula>
    </cfRule>
    <cfRule type="expression" dxfId="114" priority="117">
      <formula>$AI34=TRUE</formula>
    </cfRule>
    <cfRule type="expression" dxfId="113" priority="118">
      <formula>$AF34=TRUE</formula>
    </cfRule>
    <cfRule type="expression" dxfId="112" priority="119">
      <formula>$AC34=TRUE</formula>
    </cfRule>
  </conditionalFormatting>
  <conditionalFormatting sqref="A56">
    <cfRule type="expression" dxfId="111" priority="106">
      <formula>$AW56=TRUE</formula>
    </cfRule>
    <cfRule type="expression" dxfId="110" priority="107">
      <formula>$AR56=TRUE</formula>
    </cfRule>
    <cfRule type="expression" dxfId="109" priority="108">
      <formula>$AO56=TRUE</formula>
    </cfRule>
    <cfRule type="expression" dxfId="108" priority="109">
      <formula>$AL56=TRUE</formula>
    </cfRule>
    <cfRule type="expression" dxfId="107" priority="110">
      <formula>$AI56=TRUE</formula>
    </cfRule>
    <cfRule type="expression" dxfId="106" priority="111">
      <formula>$AF56=TRUE</formula>
    </cfRule>
    <cfRule type="expression" dxfId="105" priority="112">
      <formula>$AC56=TRUE</formula>
    </cfRule>
  </conditionalFormatting>
  <conditionalFormatting sqref="A2">
    <cfRule type="expression" dxfId="104" priority="99">
      <formula>$AW2=TRUE</formula>
    </cfRule>
    <cfRule type="expression" dxfId="103" priority="100">
      <formula>$AR2=TRUE</formula>
    </cfRule>
    <cfRule type="expression" dxfId="102" priority="101">
      <formula>$AO2=TRUE</formula>
    </cfRule>
    <cfRule type="expression" dxfId="101" priority="102">
      <formula>$AL2=TRUE</formula>
    </cfRule>
    <cfRule type="expression" dxfId="100" priority="103">
      <formula>$AI2=TRUE</formula>
    </cfRule>
    <cfRule type="expression" dxfId="99" priority="104">
      <formula>$AF2=TRUE</formula>
    </cfRule>
    <cfRule type="expression" dxfId="98" priority="105">
      <formula>$AC2=TRUE</formula>
    </cfRule>
  </conditionalFormatting>
  <conditionalFormatting sqref="A24">
    <cfRule type="expression" dxfId="97" priority="92">
      <formula>$AW24=TRUE</formula>
    </cfRule>
    <cfRule type="expression" dxfId="96" priority="93">
      <formula>$AR24=TRUE</formula>
    </cfRule>
    <cfRule type="expression" dxfId="95" priority="94">
      <formula>$AO24=TRUE</formula>
    </cfRule>
    <cfRule type="expression" dxfId="94" priority="95">
      <formula>$AL24=TRUE</formula>
    </cfRule>
    <cfRule type="expression" dxfId="93" priority="96">
      <formula>$AI24=TRUE</formula>
    </cfRule>
    <cfRule type="expression" dxfId="92" priority="97">
      <formula>$AF24=TRUE</formula>
    </cfRule>
    <cfRule type="expression" dxfId="91" priority="98">
      <formula>$AC24=TRUE</formula>
    </cfRule>
  </conditionalFormatting>
  <conditionalFormatting sqref="A52">
    <cfRule type="expression" dxfId="90" priority="85">
      <formula>$AW52=TRUE</formula>
    </cfRule>
    <cfRule type="expression" dxfId="89" priority="86">
      <formula>$AR52=TRUE</formula>
    </cfRule>
    <cfRule type="expression" dxfId="88" priority="87">
      <formula>$AO52=TRUE</formula>
    </cfRule>
    <cfRule type="expression" dxfId="87" priority="88">
      <formula>$AL52=TRUE</formula>
    </cfRule>
    <cfRule type="expression" dxfId="86" priority="89">
      <formula>$AI52=TRUE</formula>
    </cfRule>
    <cfRule type="expression" dxfId="85" priority="90">
      <formula>$AF52=TRUE</formula>
    </cfRule>
    <cfRule type="expression" dxfId="84" priority="91">
      <formula>$AC52=TRUE</formula>
    </cfRule>
  </conditionalFormatting>
  <conditionalFormatting sqref="A22">
    <cfRule type="expression" dxfId="83" priority="78">
      <formula>$AW22=TRUE</formula>
    </cfRule>
    <cfRule type="expression" dxfId="82" priority="79">
      <formula>$AR22=TRUE</formula>
    </cfRule>
    <cfRule type="expression" dxfId="81" priority="80">
      <formula>$AO22=TRUE</formula>
    </cfRule>
    <cfRule type="expression" dxfId="80" priority="81">
      <formula>$AL22=TRUE</formula>
    </cfRule>
    <cfRule type="expression" dxfId="79" priority="82">
      <formula>$AI22=TRUE</formula>
    </cfRule>
    <cfRule type="expression" dxfId="78" priority="83">
      <formula>$AF22=TRUE</formula>
    </cfRule>
    <cfRule type="expression" dxfId="77" priority="84">
      <formula>$AC22=TRUE</formula>
    </cfRule>
  </conditionalFormatting>
  <conditionalFormatting sqref="A51">
    <cfRule type="expression" dxfId="76" priority="71">
      <formula>$AW51=TRUE</formula>
    </cfRule>
    <cfRule type="expression" dxfId="75" priority="72">
      <formula>$AR51=TRUE</formula>
    </cfRule>
    <cfRule type="expression" dxfId="74" priority="73">
      <formula>$AO51=TRUE</formula>
    </cfRule>
    <cfRule type="expression" dxfId="73" priority="74">
      <formula>$AL51=TRUE</formula>
    </cfRule>
    <cfRule type="expression" dxfId="72" priority="75">
      <formula>$AI51=TRUE</formula>
    </cfRule>
    <cfRule type="expression" dxfId="71" priority="76">
      <formula>$AF51=TRUE</formula>
    </cfRule>
    <cfRule type="expression" dxfId="70" priority="77">
      <formula>$AC51=TRUE</formula>
    </cfRule>
  </conditionalFormatting>
  <conditionalFormatting sqref="A5">
    <cfRule type="expression" dxfId="69" priority="64">
      <formula>$AW5=TRUE</formula>
    </cfRule>
    <cfRule type="expression" dxfId="68" priority="65">
      <formula>$AR5=TRUE</formula>
    </cfRule>
    <cfRule type="expression" dxfId="67" priority="66">
      <formula>$AO5=TRUE</formula>
    </cfRule>
    <cfRule type="expression" dxfId="66" priority="67">
      <formula>$AL5=TRUE</formula>
    </cfRule>
    <cfRule type="expression" dxfId="65" priority="68">
      <formula>$AI5=TRUE</formula>
    </cfRule>
    <cfRule type="expression" dxfId="64" priority="69">
      <formula>$AF5=TRUE</formula>
    </cfRule>
    <cfRule type="expression" dxfId="63" priority="70">
      <formula>$AC5=TRUE</formula>
    </cfRule>
  </conditionalFormatting>
  <conditionalFormatting sqref="A13:A16">
    <cfRule type="expression" dxfId="62" priority="57">
      <formula>$AW13=TRUE</formula>
    </cfRule>
    <cfRule type="expression" dxfId="61" priority="58">
      <formula>$AR13=TRUE</formula>
    </cfRule>
    <cfRule type="expression" dxfId="60" priority="59">
      <formula>$AO13=TRUE</formula>
    </cfRule>
    <cfRule type="expression" dxfId="59" priority="60">
      <formula>$AL13=TRUE</formula>
    </cfRule>
    <cfRule type="expression" dxfId="58" priority="61">
      <formula>$AI13=TRUE</formula>
    </cfRule>
    <cfRule type="expression" dxfId="57" priority="62">
      <formula>$AF13=TRUE</formula>
    </cfRule>
    <cfRule type="expression" dxfId="56" priority="63">
      <formula>$AC13=TRUE</formula>
    </cfRule>
  </conditionalFormatting>
  <conditionalFormatting sqref="A27">
    <cfRule type="expression" dxfId="55" priority="50">
      <formula>$AW27=TRUE</formula>
    </cfRule>
    <cfRule type="expression" dxfId="54" priority="51">
      <formula>$AR27=TRUE</formula>
    </cfRule>
    <cfRule type="expression" dxfId="53" priority="52">
      <formula>$AO27=TRUE</formula>
    </cfRule>
    <cfRule type="expression" dxfId="52" priority="53">
      <formula>$AL27=TRUE</formula>
    </cfRule>
    <cfRule type="expression" dxfId="51" priority="54">
      <formula>$AI27=TRUE</formula>
    </cfRule>
    <cfRule type="expression" dxfId="50" priority="55">
      <formula>$AF27=TRUE</formula>
    </cfRule>
    <cfRule type="expression" dxfId="49" priority="56">
      <formula>$AC27=TRUE</formula>
    </cfRule>
  </conditionalFormatting>
  <conditionalFormatting sqref="A37">
    <cfRule type="expression" dxfId="48" priority="43">
      <formula>$AW37=TRUE</formula>
    </cfRule>
    <cfRule type="expression" dxfId="47" priority="44">
      <formula>$AR37=TRUE</formula>
    </cfRule>
    <cfRule type="expression" dxfId="46" priority="45">
      <formula>$AO37=TRUE</formula>
    </cfRule>
    <cfRule type="expression" dxfId="45" priority="46">
      <formula>$AL37=TRUE</formula>
    </cfRule>
    <cfRule type="expression" dxfId="44" priority="47">
      <formula>$AI37=TRUE</formula>
    </cfRule>
    <cfRule type="expression" dxfId="43" priority="48">
      <formula>$AF37=TRUE</formula>
    </cfRule>
    <cfRule type="expression" dxfId="42" priority="49">
      <formula>$AC37=TRUE</formula>
    </cfRule>
  </conditionalFormatting>
  <conditionalFormatting sqref="A42">
    <cfRule type="expression" dxfId="41" priority="36">
      <formula>$AW42=TRUE</formula>
    </cfRule>
    <cfRule type="expression" dxfId="40" priority="37">
      <formula>$AR42=TRUE</formula>
    </cfRule>
    <cfRule type="expression" dxfId="39" priority="38">
      <formula>$AO42=TRUE</formula>
    </cfRule>
    <cfRule type="expression" dxfId="38" priority="39">
      <formula>$AL42=TRUE</formula>
    </cfRule>
    <cfRule type="expression" dxfId="37" priority="40">
      <formula>$AI42=TRUE</formula>
    </cfRule>
    <cfRule type="expression" dxfId="36" priority="41">
      <formula>$AF42=TRUE</formula>
    </cfRule>
    <cfRule type="expression" dxfId="35" priority="42">
      <formula>$AC42=TRUE</formula>
    </cfRule>
  </conditionalFormatting>
  <conditionalFormatting sqref="A47">
    <cfRule type="expression" dxfId="34" priority="29">
      <formula>$AW47=TRUE</formula>
    </cfRule>
    <cfRule type="expression" dxfId="33" priority="30">
      <formula>$AR47=TRUE</formula>
    </cfRule>
    <cfRule type="expression" dxfId="32" priority="31">
      <formula>$AO47=TRUE</formula>
    </cfRule>
    <cfRule type="expression" dxfId="31" priority="32">
      <formula>$AL47=TRUE</formula>
    </cfRule>
    <cfRule type="expression" dxfId="30" priority="33">
      <formula>$AI47=TRUE</formula>
    </cfRule>
    <cfRule type="expression" dxfId="29" priority="34">
      <formula>$AF47=TRUE</formula>
    </cfRule>
    <cfRule type="expression" dxfId="28" priority="35">
      <formula>$AC47=TRUE</formula>
    </cfRule>
  </conditionalFormatting>
  <conditionalFormatting sqref="A55">
    <cfRule type="expression" dxfId="27" priority="22">
      <formula>$AW55=TRUE</formula>
    </cfRule>
    <cfRule type="expression" dxfId="26" priority="23">
      <formula>$AR55=TRUE</formula>
    </cfRule>
    <cfRule type="expression" dxfId="25" priority="24">
      <formula>$AO55=TRUE</formula>
    </cfRule>
    <cfRule type="expression" dxfId="24" priority="25">
      <formula>$AL55=TRUE</formula>
    </cfRule>
    <cfRule type="expression" dxfId="23" priority="26">
      <formula>$AI55=TRUE</formula>
    </cfRule>
    <cfRule type="expression" dxfId="22" priority="27">
      <formula>$AF55=TRUE</formula>
    </cfRule>
    <cfRule type="expression" dxfId="21" priority="28">
      <formula>$AC55=TRUE</formula>
    </cfRule>
  </conditionalFormatting>
  <conditionalFormatting sqref="A58">
    <cfRule type="expression" dxfId="20" priority="15">
      <formula>$AW58=TRUE</formula>
    </cfRule>
    <cfRule type="expression" dxfId="19" priority="16">
      <formula>$AR58=TRUE</formula>
    </cfRule>
    <cfRule type="expression" dxfId="18" priority="17">
      <formula>$AO58=TRUE</formula>
    </cfRule>
    <cfRule type="expression" dxfId="17" priority="18">
      <formula>$AL58=TRUE</formula>
    </cfRule>
    <cfRule type="expression" dxfId="16" priority="19">
      <formula>$AI58=TRUE</formula>
    </cfRule>
    <cfRule type="expression" dxfId="15" priority="20">
      <formula>$AF58=TRUE</formula>
    </cfRule>
    <cfRule type="expression" dxfId="14" priority="21">
      <formula>$AC58=TRUE</formula>
    </cfRule>
  </conditionalFormatting>
  <conditionalFormatting sqref="A60">
    <cfRule type="expression" dxfId="13" priority="8">
      <formula>$AW60=TRUE</formula>
    </cfRule>
    <cfRule type="expression" dxfId="12" priority="9">
      <formula>$AR60=TRUE</formula>
    </cfRule>
    <cfRule type="expression" dxfId="11" priority="10">
      <formula>$AO60=TRUE</formula>
    </cfRule>
    <cfRule type="expression" dxfId="10" priority="11">
      <formula>$AL60=TRUE</formula>
    </cfRule>
    <cfRule type="expression" dxfId="9" priority="12">
      <formula>$AI60=TRUE</formula>
    </cfRule>
    <cfRule type="expression" dxfId="8" priority="13">
      <formula>$AF60=TRUE</formula>
    </cfRule>
    <cfRule type="expression" dxfId="7" priority="14">
      <formula>$AC60=TRUE</formula>
    </cfRule>
  </conditionalFormatting>
  <conditionalFormatting sqref="A31">
    <cfRule type="expression" dxfId="6" priority="1">
      <formula>$AW31=TRUE</formula>
    </cfRule>
    <cfRule type="expression" dxfId="5" priority="2">
      <formula>$AR31=TRUE</formula>
    </cfRule>
    <cfRule type="expression" dxfId="4" priority="3">
      <formula>$AO31=TRUE</formula>
    </cfRule>
    <cfRule type="expression" dxfId="3" priority="4">
      <formula>$AL31=TRUE</formula>
    </cfRule>
    <cfRule type="expression" dxfId="2" priority="5">
      <formula>$AI31=TRUE</formula>
    </cfRule>
    <cfRule type="expression" dxfId="1" priority="6">
      <formula>$AF31=TRUE</formula>
    </cfRule>
    <cfRule type="expression" dxfId="0" priority="7">
      <formula>$AC31=TRUE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e7bfe19-926a-4d4c-832a-a0464b46717f">KPNZKAC5Q4NU-103-1999</_dlc_DocId>
    <_dlc_DocIdUrl xmlns="2e7bfe19-926a-4d4c-832a-a0464b46717f">
      <Url>https://fsa.share.ed.gov/teams/ce/SBEG/APST/_layouts/15/DocIdRedir.aspx?ID=KPNZKAC5Q4NU-103-1999</Url>
      <Description>KPNZKAC5Q4NU-103-1999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1DB5266C1B17F489D659A530FB61CEE" ma:contentTypeVersion="0" ma:contentTypeDescription="Create a new document." ma:contentTypeScope="" ma:versionID="cba0c886092950dc0495a8d5ba8939a9">
  <xsd:schema xmlns:xsd="http://www.w3.org/2001/XMLSchema" xmlns:xs="http://www.w3.org/2001/XMLSchema" xmlns:p="http://schemas.microsoft.com/office/2006/metadata/properties" xmlns:ns2="2e7bfe19-926a-4d4c-832a-a0464b46717f" targetNamespace="http://schemas.microsoft.com/office/2006/metadata/properties" ma:root="true" ma:fieldsID="9c621c9bc258b85dcdf52bb12b48a8e2" ns2:_="">
    <xsd:import namespace="2e7bfe19-926a-4d4c-832a-a0464b46717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bfe19-926a-4d4c-832a-a0464b46717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312E16-06D1-44C6-A49D-30C191BA6424}">
  <ds:schemaRefs>
    <ds:schemaRef ds:uri="2e7bfe19-926a-4d4c-832a-a0464b46717f"/>
    <ds:schemaRef ds:uri="http://purl.org/dc/elements/1.1/"/>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7FBBD98-B66F-4CF3-9FD9-E93B145D5A4D}">
  <ds:schemaRefs>
    <ds:schemaRef ds:uri="http://schemas.microsoft.com/sharepoint/v3/contenttype/forms"/>
  </ds:schemaRefs>
</ds:datastoreItem>
</file>

<file path=customXml/itemProps3.xml><?xml version="1.0" encoding="utf-8"?>
<ds:datastoreItem xmlns:ds="http://schemas.openxmlformats.org/officeDocument/2006/customXml" ds:itemID="{7264DF38-63EE-47ED-99DF-24D6CE86C6AF}">
  <ds:schemaRefs>
    <ds:schemaRef ds:uri="http://schemas.microsoft.com/sharepoint/events"/>
  </ds:schemaRefs>
</ds:datastoreItem>
</file>

<file path=customXml/itemProps4.xml><?xml version="1.0" encoding="utf-8"?>
<ds:datastoreItem xmlns:ds="http://schemas.openxmlformats.org/officeDocument/2006/customXml" ds:itemID="{FC47AF98-51CA-4E37-9DD2-8E7282FD6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bfe19-926a-4d4c-832a-a0464b4671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19-20</vt:lpstr>
      <vt:lpstr>Skip Logic</vt:lpstr>
      <vt:lpstr>'19-20'!Print_Titles</vt:lpstr>
    </vt:vector>
  </TitlesOfParts>
  <Company>U.S.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Williams</dc:creator>
  <cp:lastModifiedBy>Thomas, Donna</cp:lastModifiedBy>
  <cp:lastPrinted>2017-02-22T17:08:06Z</cp:lastPrinted>
  <dcterms:created xsi:type="dcterms:W3CDTF">2015-04-02T14:09:41Z</dcterms:created>
  <dcterms:modified xsi:type="dcterms:W3CDTF">2018-02-07T23:43:16Z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0x010100D1DB5266C1B17F489D659A530FB61CEE</vt:lpwstr>
  </property>
  <property fmtid="{D5CDD505-2E9C-101B-9397-08002B2CF9AE}" pid="3" name="_dlc_DocIdItemGuid">
    <vt:lpwstr>eb8cc855-95b8-4a1d-8c92-25247e167426</vt:lpwstr>
  </property>
</Properties>
</file>