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Institutional Research\COPLAC Data Profile 14-15\COPLAC Data Profile 14-15\"/>
    </mc:Choice>
  </mc:AlternateContent>
  <bookViews>
    <workbookView xWindow="0" yWindow="0" windowWidth="19368" windowHeight="9960"/>
  </bookViews>
  <sheets>
    <sheet name="Form Responses 1" sheetId="1" r:id="rId1"/>
  </sheets>
  <definedNames>
    <definedName name="_xlnm.Print_Area" localSheetId="0">'Form Responses 1'!$A$1:$AD$198</definedName>
    <definedName name="_xlnm.Print_Titles" localSheetId="0">'Form Responses 1'!$A:$A,'Form Responses 1'!$1:$1</definedName>
  </definedNames>
  <calcPr calcId="152511"/>
</workbook>
</file>

<file path=xl/calcChain.xml><?xml version="1.0" encoding="utf-8"?>
<calcChain xmlns="http://schemas.openxmlformats.org/spreadsheetml/2006/main">
  <c r="C42" i="1" l="1"/>
  <c r="AC9" i="1" l="1"/>
  <c r="AA9" i="1"/>
  <c r="R9" i="1"/>
  <c r="K9" i="1"/>
  <c r="H9" i="1"/>
  <c r="X9" i="1"/>
  <c r="AD9" i="1"/>
  <c r="L9" i="1"/>
  <c r="U9" i="1"/>
  <c r="V9" i="1"/>
  <c r="O9" i="1"/>
  <c r="F9" i="1"/>
  <c r="I9" i="1"/>
  <c r="D9" i="1"/>
  <c r="P9" i="1"/>
  <c r="S9" i="1"/>
  <c r="Z9" i="1"/>
  <c r="M9" i="1"/>
  <c r="G9" i="1"/>
  <c r="E9" i="1"/>
  <c r="T9" i="1"/>
  <c r="J9" i="1"/>
  <c r="N9" i="1"/>
  <c r="W9" i="1"/>
  <c r="Q9" i="1"/>
  <c r="AC5" i="1"/>
  <c r="AA5" i="1"/>
  <c r="R5" i="1"/>
  <c r="K5" i="1"/>
  <c r="H5" i="1"/>
  <c r="X5" i="1"/>
  <c r="AD5" i="1"/>
  <c r="L5" i="1"/>
  <c r="U5" i="1"/>
  <c r="V5" i="1"/>
  <c r="O5" i="1"/>
  <c r="F5" i="1"/>
  <c r="I5" i="1"/>
  <c r="D5" i="1"/>
  <c r="P5" i="1"/>
  <c r="S5" i="1"/>
  <c r="Z5" i="1"/>
  <c r="M5" i="1"/>
  <c r="G5" i="1"/>
  <c r="E5" i="1"/>
  <c r="T5" i="1"/>
  <c r="J5" i="1"/>
  <c r="N5" i="1"/>
  <c r="W5" i="1"/>
  <c r="Q5" i="1"/>
  <c r="C141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7" i="1"/>
  <c r="C146" i="1"/>
  <c r="C145" i="1"/>
  <c r="C144" i="1"/>
  <c r="C143" i="1"/>
  <c r="C142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4" i="1"/>
  <c r="C92" i="1"/>
  <c r="C91" i="1"/>
  <c r="C90" i="1"/>
  <c r="C89" i="1"/>
  <c r="C88" i="1"/>
  <c r="C87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4" i="1"/>
  <c r="C63" i="1"/>
  <c r="C62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0" i="1"/>
  <c r="C39" i="1"/>
  <c r="C38" i="1"/>
  <c r="C37" i="1"/>
  <c r="C36" i="1"/>
  <c r="C35" i="1"/>
  <c r="C34" i="1"/>
  <c r="C33" i="1"/>
  <c r="C32" i="1"/>
  <c r="C30" i="1"/>
  <c r="C29" i="1"/>
  <c r="C28" i="1"/>
  <c r="C27" i="1"/>
  <c r="C26" i="1"/>
  <c r="C25" i="1"/>
  <c r="C24" i="1"/>
  <c r="C23" i="1"/>
  <c r="C22" i="1"/>
  <c r="C20" i="1"/>
  <c r="C19" i="1"/>
  <c r="C18" i="1"/>
  <c r="C16" i="1"/>
  <c r="C15" i="1"/>
  <c r="C13" i="1"/>
  <c r="C12" i="1"/>
  <c r="C11" i="1"/>
  <c r="C8" i="1"/>
  <c r="C7" i="1"/>
  <c r="C6" i="1"/>
  <c r="C4" i="1"/>
  <c r="C3" i="1"/>
  <c r="C9" i="1" l="1"/>
  <c r="C5" i="1"/>
</calcChain>
</file>

<file path=xl/comments1.xml><?xml version="1.0" encoding="utf-8"?>
<comments xmlns="http://schemas.openxmlformats.org/spreadsheetml/2006/main">
  <authors>
    <author/>
  </authors>
  <commentList>
    <comment ref="Q72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Q79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V81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V87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V88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V89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V90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Q91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V91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Q92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V92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V94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V141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<sst xmlns="http://schemas.openxmlformats.org/spreadsheetml/2006/main" count="544" uniqueCount="252">
  <si>
    <t>12. Number of first-time first year applications received</t>
  </si>
  <si>
    <t>13. Number of first-time first year admitted</t>
  </si>
  <si>
    <t>14. Number of first-time first year males enrolled FT</t>
  </si>
  <si>
    <t>15. Number of first-time first year females enrolled FT</t>
  </si>
  <si>
    <t>16. Number of first-time first years enrolled PT</t>
  </si>
  <si>
    <t>17. Number of transfer applications received</t>
  </si>
  <si>
    <t>18. Number of transfers admitted</t>
  </si>
  <si>
    <t>19. Number of transfers enrolled</t>
  </si>
  <si>
    <t>20. Percent of first-time first year in top 10% of HS class</t>
  </si>
  <si>
    <t>21. Percent of total first-time first year (freshman) students who submitted high school class rank</t>
  </si>
  <si>
    <t>22. Average ACT Composite</t>
  </si>
  <si>
    <t>23. 25th Percentile ACT Composite</t>
  </si>
  <si>
    <t xml:space="preserve">24. 75th Percentile ACT Composite </t>
  </si>
  <si>
    <t>25. Average SAT Critical Reading</t>
  </si>
  <si>
    <t>26. 25th Percentile SAT Critical Reading</t>
  </si>
  <si>
    <t>27. 75th Percentile SAT Critical Reading</t>
  </si>
  <si>
    <t>28. Average SAT Math</t>
  </si>
  <si>
    <t>29. 25th Percentile SAT Math</t>
  </si>
  <si>
    <t>30. 75th Percentile SAT Math</t>
  </si>
  <si>
    <t>31. Average SAT Writing</t>
  </si>
  <si>
    <t>32. 25th Percentile SAT Writing</t>
  </si>
  <si>
    <t>33. 75th Percentile SAT Writing</t>
  </si>
  <si>
    <t xml:space="preserve">34. Number of first-time first year nonresident aliens </t>
  </si>
  <si>
    <t xml:space="preserve">35. Number of first-time first year Hispanic </t>
  </si>
  <si>
    <t>36. Number of first-time first year  Non-Hispanic Black or African American</t>
  </si>
  <si>
    <t>37. Number of first-time first year  Non-Hispanic White</t>
  </si>
  <si>
    <t>38. Number of first-time first year Non-Hispanic American Indian or Alaska Native</t>
  </si>
  <si>
    <t>39. Number of first-time first year Non-Hispanic Native Hawaiian or other Pacific Islander</t>
  </si>
  <si>
    <t>40.  Number of first-time first year Non-Hispanic Asian</t>
  </si>
  <si>
    <t>41. Number of first-time first year  Non-Hispanic two or more races</t>
  </si>
  <si>
    <t>42. Number of first-time first year Race and/or ethnicity unknown</t>
  </si>
  <si>
    <t xml:space="preserve">44. Number of FT non-degree undergraduate students </t>
  </si>
  <si>
    <t xml:space="preserve">45. Number of PT degree-seeking undergraduate students </t>
  </si>
  <si>
    <t xml:space="preserve">46. Number of PT non-degree undergraduate students </t>
  </si>
  <si>
    <t>47. Number of Undergraduate Females</t>
  </si>
  <si>
    <t>48. Number of Undergraduate Males</t>
  </si>
  <si>
    <t xml:space="preserve">49. Number of Undergraduate nonresident aliens </t>
  </si>
  <si>
    <t>50. Number of Undergraduates Hispanic</t>
  </si>
  <si>
    <t>51. Number of Undergraduates Non-Hispanic Black or African American</t>
  </si>
  <si>
    <t>52. Number of Undergraduates Non-Hispanic White</t>
  </si>
  <si>
    <t>53. Number of Undergraduates Non-Hispanic American Indian or Alaska Native</t>
  </si>
  <si>
    <t>54. Number of Undergraduates Non-Hispanic Native Hawaiian or other Pacific Islander</t>
  </si>
  <si>
    <t>55. Number of Undergraduates Non-Hispanic Asian</t>
  </si>
  <si>
    <t>56. Number of Undergraduates Non-Hispanic two or more races</t>
  </si>
  <si>
    <t>57. Number of Undergraduate Race and/or ethnicity unknown</t>
  </si>
  <si>
    <t>58. Percent Undergraduates out of State</t>
  </si>
  <si>
    <t>59. Percent Undergraduates in State</t>
  </si>
  <si>
    <t>60. Percent of undergraduate students age 25 and older</t>
  </si>
  <si>
    <t>61. Percent of undergraduates who live in college-owned, operated or affiliated housing</t>
  </si>
  <si>
    <t>62. Number of graduate students</t>
  </si>
  <si>
    <t>63. FTE Students</t>
  </si>
  <si>
    <t>64. FTE Faculty</t>
  </si>
  <si>
    <t>65. Number of associate or lower degrees conferred</t>
  </si>
  <si>
    <t>66. Number of baccalaureate degrees conferred</t>
  </si>
  <si>
    <t>67. Number of master's and higher degrees conferred</t>
  </si>
  <si>
    <t>68. Number of baccalaureate degrees to females</t>
  </si>
  <si>
    <t>69. Number of baccalaureate degrees to males</t>
  </si>
  <si>
    <t>70. Number of baccalaureate degrees - nonresident aliens</t>
  </si>
  <si>
    <t>71. Number of baccalaureate degrees - Hispanic</t>
  </si>
  <si>
    <t>72. Number of baccalaureate degrees - Non-Hispanic Black or African American</t>
  </si>
  <si>
    <t>73. Number of baccalaureate degrees - Non-Hispanic White</t>
  </si>
  <si>
    <t>74. Number of baccalaureate degrees- Non-Hispanic  American Indian or Alaska Native</t>
  </si>
  <si>
    <t>75. Number of baccalaureate degrees - Non-Hispanic Native Hawaiian or other Pacific Islander</t>
  </si>
  <si>
    <t>76. Number of baccalaureate degrees - Non-Hispanic Asian</t>
  </si>
  <si>
    <t>77. Number of baccalaureate degrees - Non-Hispanic two or more races</t>
  </si>
  <si>
    <t>78. Number of baccalaureate degrees - Non-Hispanic unknown</t>
  </si>
  <si>
    <t>79. Number of baccalaureate degrees - Humanities, Languages, and Communication</t>
  </si>
  <si>
    <t>80. Number of baccalaureate degrees - Liberal Arts</t>
  </si>
  <si>
    <t>81. Number of baccalaureate degrees - Mathematics, Natural and Physical Sciences, Computer Science</t>
  </si>
  <si>
    <t>82. Number of baccalaureate degrees - Multi/Interdisciplinary Studies</t>
  </si>
  <si>
    <t>83. Number of baccalaureate degrees - Social Sciences</t>
  </si>
  <si>
    <t>84. Number of baccalaureate degrees - Visual and Performing Arts</t>
  </si>
  <si>
    <t>85. GRS Revised Entering Cohort</t>
  </si>
  <si>
    <t>86. Number of students in GRS Revised cohort who completed the program in four years or less</t>
  </si>
  <si>
    <t>87. Number of students in GRS Revised cohort who completed the program in more than four years but in five years or less</t>
  </si>
  <si>
    <t>88. Number of students in GRS Revised cohort who completed the program in more than five years but in six years or less</t>
  </si>
  <si>
    <t>89. First time first year revised initial cohort for four year graduation rate</t>
  </si>
  <si>
    <t>90. Number of students in first time first year revised initial cohort for four year graduation rate who completed the program in four years or less</t>
  </si>
  <si>
    <t>91. First to second year retention rate for first time full time degree seeking first year students (freshman)</t>
  </si>
  <si>
    <t>92. FT Faculty</t>
  </si>
  <si>
    <t>93. PT Faculty</t>
  </si>
  <si>
    <t>94. Faculty average salary - Professor</t>
  </si>
  <si>
    <t>95. Faculty average salary - Associate Professor</t>
  </si>
  <si>
    <t>96. Faculty average salary - Assistant Professor</t>
  </si>
  <si>
    <t>97. Faculty average salary - Instructor</t>
  </si>
  <si>
    <t>98. Faculty average salary - All Ranks</t>
  </si>
  <si>
    <t>99. Faculty average compensation - Professor</t>
  </si>
  <si>
    <t>100. Faculty average compensation - Associate Professor</t>
  </si>
  <si>
    <t>101. Faculty average compensation - Assistant Professor</t>
  </si>
  <si>
    <t>102. Faculty average compensation - Instructor</t>
  </si>
  <si>
    <t>103. Faculty average compensation - All Ranks</t>
  </si>
  <si>
    <t>104. FT Non-instructional Staff - Research Staff</t>
  </si>
  <si>
    <t>105. FT Non-instructional Staff - Public Service Staff</t>
  </si>
  <si>
    <t>106. FT Non-instructional Staff - Archivists, Curators, &amp; Museum Technicians</t>
  </si>
  <si>
    <t>107. FT Non-instructional Staff - Librarians</t>
  </si>
  <si>
    <t>108. FT Non-instructional Staff - Library Technicians</t>
  </si>
  <si>
    <t>109. FT Non-instructional Staff - Student &amp; Academic Affairs &amp; Other Education Services Occupations</t>
  </si>
  <si>
    <t>110. FT Non-instructional Staff - Management Occupations</t>
  </si>
  <si>
    <t>111. FT Non-instructional Staff - Business &amp; Financial Operations Occupations</t>
  </si>
  <si>
    <t>112. FT Non-instructional Staff - Computer, Engineering, &amp; Science Occupations</t>
  </si>
  <si>
    <t>113. FT Non-instructional Staff - Community, Social Service, Legal, Arts, Design, Entertainment, Sports, &amp; Media Occupations</t>
  </si>
  <si>
    <t>114. FT Non-instructional Staff - Healthcare Practitioners &amp; Technical Occupations</t>
  </si>
  <si>
    <t>115. FT Non-instructional Staff - Service Occupations</t>
  </si>
  <si>
    <t>116. FT Non-instructional Staff - Sales &amp; Related Occupations</t>
  </si>
  <si>
    <t>117. FT Non-instructional Staff - Office Administrative Support Occupations</t>
  </si>
  <si>
    <t>118. FT Non-instructional Staff - National Resources, Construction, &amp; Maintenance Occupations</t>
  </si>
  <si>
    <t>119. FT Non-instructional Staff - Production, Transportation, &amp; Material Moving Occupations</t>
  </si>
  <si>
    <t>120. PT Non-instructional Staff - Research Staff</t>
  </si>
  <si>
    <t>121. PT Non-instructional Staff - Public Service Staff</t>
  </si>
  <si>
    <t>122. PT Non-instructional Staff - Archivists, Curators, &amp; Museum Technicians</t>
  </si>
  <si>
    <t>123. PT Non-instructional Staff - Librarians</t>
  </si>
  <si>
    <t>124. PT Non-instructional Staff - Library Technicians</t>
  </si>
  <si>
    <t>125. PT Non-instructional Staff - Student &amp; Academic Affairs &amp; Other Education Services Occupations</t>
  </si>
  <si>
    <t>126. PT Non-instructional Staff - Management Occupations</t>
  </si>
  <si>
    <t>127. PT Non-instructional Staff - Business &amp; Financial Operations Occupations</t>
  </si>
  <si>
    <t>128. PT Non-instructional Staff - Computer, Engineering, &amp; Science Occupations</t>
  </si>
  <si>
    <t>129. PT Non-instructional Staff - Community, Social Service, Legal, Arts, Design, Entertainment, Sports, &amp; Media Occupations</t>
  </si>
  <si>
    <t>130. PT Non-instructional Staff - Healthcare Practitioners &amp; Technical Occupations</t>
  </si>
  <si>
    <t>131. PT Non-instructional Staff - Service Occupations</t>
  </si>
  <si>
    <t>132. PT Non-instructional Staff - Sales &amp; Related Occupations</t>
  </si>
  <si>
    <t>133. PT Non-instructional Staff - Office Administrative Support Occupations</t>
  </si>
  <si>
    <t>134. PT Non-instructional Staff - National Resources, Construction, &amp; Maintenance Occupations</t>
  </si>
  <si>
    <t>135. PT Non-instructional Staff - Production, Transportation, &amp; Material Moving Occupations</t>
  </si>
  <si>
    <t>136. Total market value of funds functioning as an endowment</t>
  </si>
  <si>
    <t>137. In-state FT student undergraduate tuition</t>
  </si>
  <si>
    <t>138. Out-of state FT undergraduate tuition</t>
  </si>
  <si>
    <t>139. In-state FT student undergraduate required fees</t>
  </si>
  <si>
    <t>140. Out-of state FT student undergraduate required fees</t>
  </si>
  <si>
    <t>141. Room charge (Double Occupancy)</t>
  </si>
  <si>
    <t>142. Board Charge (Maximum plan)</t>
  </si>
  <si>
    <t>143. Need Based: Scholarships/Grants- Federal</t>
  </si>
  <si>
    <t>144. Need Based: Scholarships/ Grants- State</t>
  </si>
  <si>
    <t>145. Need Based: Scholarships/ Grants-  Institutional</t>
  </si>
  <si>
    <t>146. Need Based: Scholarships/ Grants-  Scholarships/grants from External Sources</t>
  </si>
  <si>
    <t>147. Need Based: Self-Help: Student loans from all  sources (excluding parent loans)</t>
  </si>
  <si>
    <t>148. Need Based: Self-Help: Federal Work Study</t>
  </si>
  <si>
    <t>149. Need Based: Self-Help: State and other (e.g. institutional) work-study/employment</t>
  </si>
  <si>
    <t>150. Need Based: Other: Parent loans</t>
  </si>
  <si>
    <t>151. Need Based: Other: Tuition Waivers</t>
  </si>
  <si>
    <t>152. Need Based: Other: Athletic Awards</t>
  </si>
  <si>
    <t>153. Non-Need Based Aid:  Scholarships/ Grants- Federal</t>
  </si>
  <si>
    <t>154. Non-Need Based Aid:  Scholarships/ Grants- State</t>
  </si>
  <si>
    <t>155. Non-Need Based Aid: Scholarships/ Grants- Institutional</t>
  </si>
  <si>
    <t>156. Non-Need Based Aid:   Scholarships/ Grants- Scholarships/grants from external sources not awarded by the college</t>
  </si>
  <si>
    <t>157. Non-Need Based Aid: Self-Help- Student loans from all sources</t>
  </si>
  <si>
    <t>158. Non-Need Based Aid: Self-Help- Federal Work Study</t>
  </si>
  <si>
    <t>159. Non-Need Based Aid: Self-Help- State and other work-study/employment</t>
  </si>
  <si>
    <t>160. Non-Need Based Aid: Other- Parent Loans</t>
  </si>
  <si>
    <t>161. Non-Need Based Aid: Other- Tuition Waivers</t>
  </si>
  <si>
    <t>162. Non-Need Based Aid: Other- Athletic Awards</t>
  </si>
  <si>
    <t>163. FT Number of degree-seeking undergraduate students</t>
  </si>
  <si>
    <t>164. FT Number of degree-seeking undergraduate students awarded any financial aid</t>
  </si>
  <si>
    <t>165. FT Number of degree-seeking undergraduate students awarded any need-based scholarship or grant aid</t>
  </si>
  <si>
    <t>166. FT Number of degree-seeking undergraduate students awarded any need-based self-help aid</t>
  </si>
  <si>
    <t>167. FT Number of degree-seeking undergraduate students awarded any non-need based scholarship or grant aid</t>
  </si>
  <si>
    <t xml:space="preserve">168. FT Number of degree-seeking undergraduate students awarded any financial aid whose need was fully met </t>
  </si>
  <si>
    <t xml:space="preserve">169. The percentage of FT degree-seeking undergraduate students need that was met of students who were awarded any need-based aid. </t>
  </si>
  <si>
    <t xml:space="preserve">170. The average financial aid package of FT degree-seeking undergraduate students awarded any financial need. </t>
  </si>
  <si>
    <t>171. The average need-based scholarship and grant award of  FT degree-seeking undergraduate students awarded any need-based scholarship or grant aid</t>
  </si>
  <si>
    <t>172. The average need-based self-help award of  FT degree-seeking undergraduate students awarded any need-based self-help aid.</t>
  </si>
  <si>
    <t>173. The average need-based loan of FT Number of degree-seeking undergraduate students awarded any need-based self-help aid</t>
  </si>
  <si>
    <t>174. PT Number of degree-seeking undergraduate students</t>
  </si>
  <si>
    <t>175. PT Number of degree-seeking undergraduate students awarded any financial aid</t>
  </si>
  <si>
    <t>176. PT Number of degree-seeking undergraduate students awarded any need-based scholarship or grant aid</t>
  </si>
  <si>
    <t>177. PT Number of degree-seeking undergraduate students awarded any need-based self-help aid</t>
  </si>
  <si>
    <t>178. PT Number of degree-seeking undergraduate students awarded any non-need based scholarship or grant aid</t>
  </si>
  <si>
    <t xml:space="preserve">179. PT Number of degree-seeking undergraduate students awarded any financial aid whose need was fully met </t>
  </si>
  <si>
    <t xml:space="preserve">180. The percentage of PT degree-seeking undergraduate students need that was met of students who were awarded any need-based aid. </t>
  </si>
  <si>
    <t xml:space="preserve">181. The average financial aid package of PT degree-seeking undergraduate students awarded any financial need. </t>
  </si>
  <si>
    <t>182. The average need-based scholarship and grant award of  PT degree-seeking undergraduate students awarded any need-based scholarship or grant aid</t>
  </si>
  <si>
    <t>183. The average need-based self-help award of  PT degree-seeking undergraduate students awarded any need-based self-help aid.</t>
  </si>
  <si>
    <t>184. The average need-based loan of PT Number of degree-seeking undergraduate students awarded any need-based self-help aid</t>
  </si>
  <si>
    <t>185. Number of FT degree-seeking students who had no financial need and who were awarded institutional non-need-based scholarship or grant aid</t>
  </si>
  <si>
    <t>186. Average dollar amount of institutional non-need-based scholarship and grant aid awarded to FTdegree-seeking students who had no financial need and who were awarded institutional non-need-based scholarship or grant aid</t>
  </si>
  <si>
    <t>187. Number of FT degree-seeking students who had no financial need and who were awarded institutional non-need-based scholaship or grant aid who were awarded an institutional non-need-based athletic scholarship or grant</t>
  </si>
  <si>
    <t>188. Average dollar amount of institutional non-need-based athletic scholarship and grants awarded to FT degree-seeking students who had no financial need and who were awarded institutional non-need-based scholarship or grant aid who were awarded an institutional non-need-based athletic scholarship or grant</t>
  </si>
  <si>
    <t>189. Number of PT degree-seeking students who had no financial need and who were awarded institutional non-need-based scholarship or grant aid</t>
  </si>
  <si>
    <t>190. Average dollar amount of institutional non-need-based scholarship and grant aid awarded to PT degree-seeking students who had no financial need and who were awarded institutional non-need-based scholarship or grant aid</t>
  </si>
  <si>
    <t>191. Number of PT degree-seeking students who had no financial need and who were awarded institutional non-need-based scholarship or grant aid who were awarded an institutional non-need-based athletic scholarship or grant</t>
  </si>
  <si>
    <t>192. Average dollar amount of institutional non-need-based athletic scholarship and grants awarded to PT degree-seeking students who had no financial need and who were awarded institutional non-need-based scholarship or grant aid who were awarded an institutional non-need-based athletic scholarship or grant</t>
  </si>
  <si>
    <t>Southern Utah University</t>
  </si>
  <si>
    <t>Univ. of Illinois Springfield</t>
  </si>
  <si>
    <t>Shepherd Univ.</t>
  </si>
  <si>
    <t>N/A</t>
  </si>
  <si>
    <t>Mass. College of Liberal Arts</t>
  </si>
  <si>
    <t>Truman State Univ.</t>
  </si>
  <si>
    <t>Evergreen State College</t>
  </si>
  <si>
    <t>Georgia College &amp; State Univ.</t>
  </si>
  <si>
    <t>Ramapo College of New Jersey</t>
  </si>
  <si>
    <t>SUNY College at Geneseo</t>
  </si>
  <si>
    <t>NA</t>
  </si>
  <si>
    <t>Southern Oregon University</t>
  </si>
  <si>
    <t>na</t>
  </si>
  <si>
    <t>Eastern Conn. State Univ.</t>
  </si>
  <si>
    <t>Keene State College</t>
  </si>
  <si>
    <t>Fort Lewis College</t>
  </si>
  <si>
    <t>Sonoma State Univ.</t>
  </si>
  <si>
    <t>n/a</t>
  </si>
  <si>
    <t>Univ. of Alberta Augustana Campus</t>
  </si>
  <si>
    <t>$146,810 (Cdn)</t>
  </si>
  <si>
    <t>$116,670 (Cdn)</t>
  </si>
  <si>
    <t>$83,810 (Cdn)</t>
  </si>
  <si>
    <t>$176,170 (Cdn)</t>
  </si>
  <si>
    <t>$140,000 (Cdn)</t>
  </si>
  <si>
    <t>$100,570 (Cdn)</t>
  </si>
  <si>
    <t>$19,645.20 (International)</t>
  </si>
  <si>
    <t>$6,502 (R&amp;B)</t>
  </si>
  <si>
    <t>see above</t>
  </si>
  <si>
    <t>UNC Asheville</t>
  </si>
  <si>
    <t>New College of Florida</t>
  </si>
  <si>
    <t>Univ. of Wisconsin Superior</t>
  </si>
  <si>
    <t>Univ. of Maine at Farmington</t>
  </si>
  <si>
    <t>Henderson State Univ.</t>
  </si>
  <si>
    <t>Midwestern State Univ.</t>
  </si>
  <si>
    <t>St. Mary's College of Maryland</t>
  </si>
  <si>
    <t>Univ. of Montevallo</t>
  </si>
  <si>
    <t>Univ. of Virginia's College at Wise</t>
  </si>
  <si>
    <t>Timeframe</t>
  </si>
  <si>
    <t>Element</t>
  </si>
  <si>
    <t>COPLAC Average</t>
  </si>
  <si>
    <t>First Time First Year Applications</t>
  </si>
  <si>
    <t>Transfer Applications</t>
  </si>
  <si>
    <t>Preparation of full-time first-time first year (freshman)</t>
  </si>
  <si>
    <t>ACT Scores</t>
  </si>
  <si>
    <t>SAT Scores</t>
  </si>
  <si>
    <t>First-time first year (freshman) demographics</t>
  </si>
  <si>
    <t>Total Undergraduate Student Body Enrollment</t>
  </si>
  <si>
    <t>Graduate Students</t>
  </si>
  <si>
    <t>Degrees Conferred</t>
  </si>
  <si>
    <t>Graduation Rates</t>
  </si>
  <si>
    <t>Retention</t>
  </si>
  <si>
    <t>Faculty &amp; Staff</t>
  </si>
  <si>
    <t>Financial</t>
  </si>
  <si>
    <t>Financial Aid</t>
  </si>
  <si>
    <t>FA 2014</t>
  </si>
  <si>
    <t>AY 2013-14</t>
  </si>
  <si>
    <t>Fall 2013 reenrolled in Fall 2014</t>
  </si>
  <si>
    <t>2013-14</t>
  </si>
  <si>
    <t>2013-2014</t>
  </si>
  <si>
    <t>13a. Acceptance rate</t>
  </si>
  <si>
    <t>16a. Yield Rate</t>
  </si>
  <si>
    <t>FA 2008 entering cohort</t>
  </si>
  <si>
    <t>graduated between summer 2012 and summer 2013</t>
  </si>
  <si>
    <t>graduated between summer 2013 and summer 2014</t>
  </si>
  <si>
    <t>Graduated by Summer 2012</t>
  </si>
  <si>
    <t>Fall 2010 entering</t>
  </si>
  <si>
    <t>Graduated by summer 2014</t>
  </si>
  <si>
    <t>Univ. of Minnesota Morris</t>
  </si>
  <si>
    <t>.18.</t>
  </si>
  <si>
    <t xml:space="preserve">43. Number of FT degree-seeking undergraduate students </t>
  </si>
  <si>
    <t>Univ. of Mary Washington</t>
  </si>
  <si>
    <t>Univ. of Science and Arts of Oklahoma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</si>
</sst>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"/>
    <numFmt numFmtId="165" formatCode="&quot;$&quot;#,##0"/>
    <numFmt numFmtId="166" formatCode="0.0%"/>
    <numFmt numFmtId="167" formatCode="0.0"/>
    <numFmt numFmtId="168" formatCode="#,##0.0"/>
  </numFmts>
  <fonts count="9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.5"/>
      <name val="Arial"/>
      <family val="2"/>
    </font>
    <font>
      <sz val="9.5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/>
    <xf numFmtId="0" fontId="0" fillId="0" borderId="0" xfId="0" applyFont="1" applyAlignment="1">
      <alignment horizontal="right"/>
    </xf>
    <xf numFmtId="166" fontId="0" fillId="0" borderId="0" xfId="0" applyNumberFormat="1" applyFont="1" applyAlignment="1">
      <alignment wrapText="1"/>
    </xf>
    <xf numFmtId="166" fontId="0" fillId="0" borderId="0" xfId="0" applyNumberFormat="1" applyFont="1" applyAlignment="1"/>
    <xf numFmtId="3" fontId="0" fillId="0" borderId="0" xfId="0" applyNumberFormat="1" applyFont="1" applyAlignment="1"/>
    <xf numFmtId="165" fontId="0" fillId="0" borderId="0" xfId="0" applyNumberFormat="1" applyFont="1" applyAlignment="1"/>
    <xf numFmtId="1" fontId="0" fillId="0" borderId="0" xfId="0" applyNumberFormat="1" applyFont="1" applyAlignment="1"/>
    <xf numFmtId="0" fontId="4" fillId="0" borderId="0" xfId="0" applyFont="1" applyAlignment="1">
      <alignment horizontal="left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168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0" fillId="2" borderId="0" xfId="0" applyFont="1" applyFill="1" applyAlignme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26</xdr:row>
      <xdr:rowOff>76200</xdr:rowOff>
    </xdr:to>
    <xdr:sp macro="" textlink="">
      <xdr:nvSpPr>
        <xdr:cNvPr id="1038" name="Rectangle 14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525780</xdr:colOff>
      <xdr:row>50</xdr:row>
      <xdr:rowOff>60960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0" y="0"/>
          <a:ext cx="7741920" cy="103860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7"/>
  <sheetViews>
    <sheetView tabSelected="1" zoomScaleNormal="100" workbookViewId="0">
      <selection activeCell="C19" sqref="C19"/>
    </sheetView>
  </sheetViews>
  <sheetFormatPr defaultColWidth="14.44140625" defaultRowHeight="15.75" customHeight="1" x14ac:dyDescent="0.25"/>
  <cols>
    <col min="1" max="1" width="50.88671875" customWidth="1"/>
    <col min="2" max="2" width="11" customWidth="1"/>
    <col min="3" max="3" width="10.5546875" style="48" customWidth="1"/>
    <col min="4" max="4" width="10.5546875" customWidth="1"/>
    <col min="5" max="5" width="10.33203125" customWidth="1"/>
    <col min="6" max="6" width="10.109375" customWidth="1"/>
    <col min="7" max="8" width="10.5546875" customWidth="1"/>
    <col min="9" max="9" width="10.109375" customWidth="1"/>
    <col min="10" max="10" width="10.5546875" customWidth="1"/>
    <col min="11" max="11" width="10.88671875" customWidth="1"/>
    <col min="12" max="23" width="10.5546875" customWidth="1"/>
    <col min="24" max="24" width="11" customWidth="1"/>
    <col min="25" max="30" width="10.5546875" customWidth="1"/>
    <col min="31" max="183" width="21.5546875" customWidth="1"/>
  </cols>
  <sheetData>
    <row r="1" spans="1:30" s="10" customFormat="1" ht="57" customHeight="1" x14ac:dyDescent="0.25">
      <c r="A1" s="49" t="s">
        <v>218</v>
      </c>
      <c r="B1" s="50" t="s">
        <v>217</v>
      </c>
      <c r="C1" s="50" t="s">
        <v>219</v>
      </c>
      <c r="D1" s="50" t="s">
        <v>193</v>
      </c>
      <c r="E1" s="50" t="s">
        <v>186</v>
      </c>
      <c r="F1" s="50" t="s">
        <v>195</v>
      </c>
      <c r="G1" s="50" t="s">
        <v>187</v>
      </c>
      <c r="H1" s="50" t="s">
        <v>212</v>
      </c>
      <c r="I1" s="50" t="s">
        <v>194</v>
      </c>
      <c r="J1" s="50" t="s">
        <v>184</v>
      </c>
      <c r="K1" s="50" t="s">
        <v>213</v>
      </c>
      <c r="L1" s="50" t="s">
        <v>209</v>
      </c>
      <c r="M1" s="50" t="s">
        <v>188</v>
      </c>
      <c r="N1" s="50" t="s">
        <v>182</v>
      </c>
      <c r="O1" s="50" t="s">
        <v>196</v>
      </c>
      <c r="P1" s="50" t="s">
        <v>191</v>
      </c>
      <c r="Q1" s="50" t="s">
        <v>180</v>
      </c>
      <c r="R1" s="50" t="s">
        <v>214</v>
      </c>
      <c r="S1" s="50" t="s">
        <v>189</v>
      </c>
      <c r="T1" s="50" t="s">
        <v>185</v>
      </c>
      <c r="U1" s="50" t="s">
        <v>208</v>
      </c>
      <c r="V1" s="50" t="s">
        <v>198</v>
      </c>
      <c r="W1" s="50" t="s">
        <v>181</v>
      </c>
      <c r="X1" s="50" t="s">
        <v>211</v>
      </c>
      <c r="Y1" s="50" t="s">
        <v>250</v>
      </c>
      <c r="Z1" s="50" t="s">
        <v>247</v>
      </c>
      <c r="AA1" s="50" t="s">
        <v>215</v>
      </c>
      <c r="AB1" s="50" t="s">
        <v>251</v>
      </c>
      <c r="AC1" s="50" t="s">
        <v>216</v>
      </c>
      <c r="AD1" s="50" t="s">
        <v>210</v>
      </c>
    </row>
    <row r="2" spans="1:30" s="52" customFormat="1" ht="12" customHeight="1" x14ac:dyDescent="0.25">
      <c r="A2" s="51" t="s">
        <v>220</v>
      </c>
      <c r="B2" s="51"/>
      <c r="C2" s="36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s="7" customFormat="1" ht="13.2" x14ac:dyDescent="0.25">
      <c r="A3" s="11" t="s">
        <v>0</v>
      </c>
      <c r="B3" s="11" t="s">
        <v>234</v>
      </c>
      <c r="C3" s="37">
        <f>AVERAGE(D3:AD3)</f>
        <v>3630.4814814814813</v>
      </c>
      <c r="D3" s="12">
        <v>4756</v>
      </c>
      <c r="E3" s="12">
        <v>1544</v>
      </c>
      <c r="F3" s="12">
        <v>2439</v>
      </c>
      <c r="G3" s="12">
        <v>3978</v>
      </c>
      <c r="H3" s="12">
        <v>3571</v>
      </c>
      <c r="I3" s="12">
        <v>6484</v>
      </c>
      <c r="J3" s="12">
        <v>2066</v>
      </c>
      <c r="K3" s="12">
        <v>3259</v>
      </c>
      <c r="L3" s="12">
        <v>1570</v>
      </c>
      <c r="M3" s="12">
        <v>6699</v>
      </c>
      <c r="N3" s="12">
        <v>1817</v>
      </c>
      <c r="O3" s="12">
        <v>14438</v>
      </c>
      <c r="P3" s="12">
        <v>2209</v>
      </c>
      <c r="Q3" s="12">
        <v>8268</v>
      </c>
      <c r="R3" s="12">
        <v>1874</v>
      </c>
      <c r="S3" s="12">
        <v>9305</v>
      </c>
      <c r="T3" s="12">
        <v>4095</v>
      </c>
      <c r="U3" s="12">
        <v>3109</v>
      </c>
      <c r="V3" s="12">
        <v>1038</v>
      </c>
      <c r="W3" s="12">
        <v>1460</v>
      </c>
      <c r="X3" s="12">
        <v>1463</v>
      </c>
      <c r="Y3" s="12">
        <v>5336</v>
      </c>
      <c r="Z3" s="12">
        <v>2867</v>
      </c>
      <c r="AA3" s="12">
        <v>1821</v>
      </c>
      <c r="AB3" s="12">
        <v>567</v>
      </c>
      <c r="AC3" s="12">
        <v>1113</v>
      </c>
      <c r="AD3" s="12">
        <v>877</v>
      </c>
    </row>
    <row r="4" spans="1:30" s="7" customFormat="1" ht="13.2" x14ac:dyDescent="0.25">
      <c r="A4" s="11" t="s">
        <v>1</v>
      </c>
      <c r="B4" s="11" t="s">
        <v>234</v>
      </c>
      <c r="C4" s="37">
        <f>AVERAGE(D4:AD4)</f>
        <v>2654.5925925925926</v>
      </c>
      <c r="D4" s="12">
        <v>3001</v>
      </c>
      <c r="E4" s="12">
        <v>1527</v>
      </c>
      <c r="F4" s="12">
        <v>2215</v>
      </c>
      <c r="G4" s="12">
        <v>3033</v>
      </c>
      <c r="H4" s="12">
        <v>2242</v>
      </c>
      <c r="I4" s="12">
        <v>5096</v>
      </c>
      <c r="J4" s="12">
        <v>1493</v>
      </c>
      <c r="K4" s="12">
        <v>2009</v>
      </c>
      <c r="L4" s="12">
        <v>940</v>
      </c>
      <c r="M4" s="12">
        <v>3572</v>
      </c>
      <c r="N4" s="12">
        <v>1786</v>
      </c>
      <c r="O4" s="12">
        <v>13351</v>
      </c>
      <c r="P4" s="12">
        <v>2064</v>
      </c>
      <c r="Q4" s="12">
        <v>5046</v>
      </c>
      <c r="R4" s="12">
        <v>1478</v>
      </c>
      <c r="S4" s="12">
        <v>5502</v>
      </c>
      <c r="T4" s="12">
        <v>3050</v>
      </c>
      <c r="U4" s="12">
        <v>2280</v>
      </c>
      <c r="V4" s="12">
        <v>835</v>
      </c>
      <c r="W4" s="12">
        <v>899</v>
      </c>
      <c r="X4" s="12">
        <v>1237</v>
      </c>
      <c r="Y4" s="12">
        <v>4094</v>
      </c>
      <c r="Z4" s="12">
        <v>1823</v>
      </c>
      <c r="AA4" s="12">
        <v>1353</v>
      </c>
      <c r="AB4" s="12">
        <v>383</v>
      </c>
      <c r="AC4" s="12">
        <v>766</v>
      </c>
      <c r="AD4" s="12">
        <v>599</v>
      </c>
    </row>
    <row r="5" spans="1:30" s="3" customFormat="1" ht="13.2" x14ac:dyDescent="0.25">
      <c r="A5" s="13" t="s">
        <v>239</v>
      </c>
      <c r="B5" s="13" t="s">
        <v>234</v>
      </c>
      <c r="C5" s="38">
        <f t="shared" ref="C5:AD5" si="0">C4/C3</f>
        <v>0.7311957397753589</v>
      </c>
      <c r="D5" s="14">
        <f t="shared" si="0"/>
        <v>0.63099243061396126</v>
      </c>
      <c r="E5" s="14">
        <f t="shared" si="0"/>
        <v>0.98898963730569944</v>
      </c>
      <c r="F5" s="14">
        <f t="shared" si="0"/>
        <v>0.90815908159081593</v>
      </c>
      <c r="G5" s="14">
        <f t="shared" si="0"/>
        <v>0.76244343891402711</v>
      </c>
      <c r="H5" s="14">
        <f t="shared" si="0"/>
        <v>0.62783534024082888</v>
      </c>
      <c r="I5" s="14">
        <f t="shared" si="0"/>
        <v>0.78593460826650219</v>
      </c>
      <c r="J5" s="14">
        <f t="shared" si="0"/>
        <v>0.72265246853823817</v>
      </c>
      <c r="K5" s="14">
        <f t="shared" si="0"/>
        <v>0.61644676281067812</v>
      </c>
      <c r="L5" s="14">
        <f t="shared" si="0"/>
        <v>0.59872611464968151</v>
      </c>
      <c r="M5" s="14">
        <f t="shared" si="0"/>
        <v>0.53321391252425732</v>
      </c>
      <c r="N5" s="14">
        <f t="shared" si="0"/>
        <v>0.98293891029168956</v>
      </c>
      <c r="O5" s="14">
        <f t="shared" si="0"/>
        <v>0.92471256406704527</v>
      </c>
      <c r="P5" s="14">
        <f t="shared" si="0"/>
        <v>0.93435943866002713</v>
      </c>
      <c r="Q5" s="14">
        <f t="shared" si="0"/>
        <v>0.61030478955007261</v>
      </c>
      <c r="R5" s="14">
        <f t="shared" si="0"/>
        <v>0.78868729989327646</v>
      </c>
      <c r="S5" s="14">
        <f t="shared" si="0"/>
        <v>0.59129500268672752</v>
      </c>
      <c r="T5" s="14">
        <f t="shared" si="0"/>
        <v>0.74481074481074483</v>
      </c>
      <c r="U5" s="14">
        <f t="shared" si="0"/>
        <v>0.73335477645545188</v>
      </c>
      <c r="V5" s="14">
        <f t="shared" si="0"/>
        <v>0.80443159922928709</v>
      </c>
      <c r="W5" s="14">
        <f t="shared" si="0"/>
        <v>0.61575342465753424</v>
      </c>
      <c r="X5" s="14">
        <f t="shared" si="0"/>
        <v>0.84552289815447712</v>
      </c>
      <c r="Y5" s="14">
        <v>0.76724137931034486</v>
      </c>
      <c r="Z5" s="14">
        <f t="shared" si="0"/>
        <v>0.63585629577956049</v>
      </c>
      <c r="AA5" s="14">
        <f t="shared" si="0"/>
        <v>0.74299835255354196</v>
      </c>
      <c r="AB5" s="14">
        <v>0.67548500881834217</v>
      </c>
      <c r="AC5" s="14">
        <f t="shared" si="0"/>
        <v>0.68823000898472597</v>
      </c>
      <c r="AD5" s="14">
        <f t="shared" si="0"/>
        <v>0.68301026225769668</v>
      </c>
    </row>
    <row r="6" spans="1:30" s="7" customFormat="1" ht="13.2" x14ac:dyDescent="0.25">
      <c r="A6" s="11" t="s">
        <v>2</v>
      </c>
      <c r="B6" s="11" t="s">
        <v>234</v>
      </c>
      <c r="C6" s="37">
        <f>AVERAGE(D6:AD6)</f>
        <v>285.7037037037037</v>
      </c>
      <c r="D6" s="12">
        <v>411</v>
      </c>
      <c r="E6" s="12">
        <v>216</v>
      </c>
      <c r="F6" s="12">
        <v>399</v>
      </c>
      <c r="G6" s="12">
        <v>555</v>
      </c>
      <c r="H6" s="12">
        <v>374</v>
      </c>
      <c r="I6" s="12">
        <v>546</v>
      </c>
      <c r="J6" s="12">
        <v>118</v>
      </c>
      <c r="K6" s="12">
        <v>359</v>
      </c>
      <c r="L6" s="12">
        <v>80</v>
      </c>
      <c r="M6" s="12">
        <v>418</v>
      </c>
      <c r="N6" s="12">
        <v>255</v>
      </c>
      <c r="O6" s="12">
        <v>477</v>
      </c>
      <c r="P6" s="12">
        <v>243</v>
      </c>
      <c r="Q6" s="12">
        <v>416</v>
      </c>
      <c r="R6" s="12">
        <v>164</v>
      </c>
      <c r="S6" s="12">
        <v>496</v>
      </c>
      <c r="T6" s="12">
        <v>552</v>
      </c>
      <c r="U6" s="12">
        <v>281</v>
      </c>
      <c r="V6" s="12">
        <v>107</v>
      </c>
      <c r="W6" s="12">
        <v>134</v>
      </c>
      <c r="X6" s="12">
        <v>140</v>
      </c>
      <c r="Y6" s="12">
        <v>291</v>
      </c>
      <c r="Z6" s="12">
        <v>183</v>
      </c>
      <c r="AA6" s="12">
        <v>174</v>
      </c>
      <c r="AB6" s="12">
        <v>44</v>
      </c>
      <c r="AC6" s="12">
        <v>147</v>
      </c>
      <c r="AD6" s="12">
        <v>134</v>
      </c>
    </row>
    <row r="7" spans="1:30" s="7" customFormat="1" ht="13.2" x14ac:dyDescent="0.25">
      <c r="A7" s="11" t="s">
        <v>3</v>
      </c>
      <c r="B7" s="11" t="s">
        <v>234</v>
      </c>
      <c r="C7" s="37">
        <f>AVERAGE(D7:AD7)</f>
        <v>416.77777777777777</v>
      </c>
      <c r="D7" s="12">
        <v>460</v>
      </c>
      <c r="E7" s="12">
        <v>311</v>
      </c>
      <c r="F7" s="12">
        <v>368</v>
      </c>
      <c r="G7" s="12">
        <v>908</v>
      </c>
      <c r="H7" s="12">
        <v>394</v>
      </c>
      <c r="I7" s="12">
        <v>720</v>
      </c>
      <c r="J7" s="12">
        <v>233</v>
      </c>
      <c r="K7" s="12">
        <v>469</v>
      </c>
      <c r="L7" s="12">
        <v>156</v>
      </c>
      <c r="M7" s="12">
        <v>545</v>
      </c>
      <c r="N7" s="12">
        <v>379</v>
      </c>
      <c r="O7" s="12">
        <v>856</v>
      </c>
      <c r="P7" s="12">
        <v>386</v>
      </c>
      <c r="Q7" s="12">
        <v>750</v>
      </c>
      <c r="R7" s="12">
        <v>215</v>
      </c>
      <c r="S7" s="12">
        <v>735</v>
      </c>
      <c r="T7" s="12">
        <v>765</v>
      </c>
      <c r="U7" s="12">
        <v>347</v>
      </c>
      <c r="V7" s="12">
        <v>199</v>
      </c>
      <c r="W7" s="12">
        <v>168</v>
      </c>
      <c r="X7" s="12">
        <v>270</v>
      </c>
      <c r="Y7" s="12">
        <v>565</v>
      </c>
      <c r="Z7" s="12">
        <v>228</v>
      </c>
      <c r="AA7" s="12">
        <v>356</v>
      </c>
      <c r="AB7" s="12">
        <v>122</v>
      </c>
      <c r="AC7" s="12">
        <v>157</v>
      </c>
      <c r="AD7" s="12">
        <v>191</v>
      </c>
    </row>
    <row r="8" spans="1:30" s="7" customFormat="1" ht="13.2" x14ac:dyDescent="0.25">
      <c r="A8" s="11" t="s">
        <v>4</v>
      </c>
      <c r="B8" s="11" t="s">
        <v>234</v>
      </c>
      <c r="C8" s="37">
        <f>AVERAGE(D8:AD8)</f>
        <v>24.222222222222221</v>
      </c>
      <c r="D8" s="12">
        <v>12</v>
      </c>
      <c r="E8" s="12">
        <v>16</v>
      </c>
      <c r="F8" s="12">
        <v>12</v>
      </c>
      <c r="G8" s="12">
        <v>2</v>
      </c>
      <c r="H8" s="12">
        <v>6</v>
      </c>
      <c r="I8" s="12">
        <v>1</v>
      </c>
      <c r="J8" s="12">
        <v>1</v>
      </c>
      <c r="K8" s="12">
        <v>15</v>
      </c>
      <c r="L8" s="12">
        <v>0</v>
      </c>
      <c r="M8" s="12">
        <v>2</v>
      </c>
      <c r="N8" s="12">
        <v>8</v>
      </c>
      <c r="O8" s="12">
        <v>474</v>
      </c>
      <c r="P8" s="12">
        <v>21</v>
      </c>
      <c r="Q8" s="12">
        <v>29</v>
      </c>
      <c r="R8" s="12">
        <v>1</v>
      </c>
      <c r="S8" s="12">
        <v>5</v>
      </c>
      <c r="T8" s="12">
        <v>3</v>
      </c>
      <c r="U8" s="12">
        <v>5</v>
      </c>
      <c r="V8" s="12">
        <v>10</v>
      </c>
      <c r="W8" s="12">
        <v>3</v>
      </c>
      <c r="X8" s="12">
        <v>2</v>
      </c>
      <c r="Y8" s="12">
        <v>0</v>
      </c>
      <c r="Z8" s="12">
        <v>2</v>
      </c>
      <c r="AA8" s="12">
        <v>10</v>
      </c>
      <c r="AB8" s="12">
        <v>4</v>
      </c>
      <c r="AC8" s="12">
        <v>5</v>
      </c>
      <c r="AD8" s="12">
        <v>5</v>
      </c>
    </row>
    <row r="9" spans="1:30" s="3" customFormat="1" ht="13.2" x14ac:dyDescent="0.25">
      <c r="A9" s="13" t="s">
        <v>240</v>
      </c>
      <c r="B9" s="13" t="s">
        <v>234</v>
      </c>
      <c r="C9" s="38">
        <f t="shared" ref="C9:AD9" si="1">(SUM(C6,C7,C8,)/C3)</f>
        <v>0.20016730767268906</v>
      </c>
      <c r="D9" s="14">
        <f t="shared" si="1"/>
        <v>0.18566021867115223</v>
      </c>
      <c r="E9" s="14">
        <f t="shared" si="1"/>
        <v>0.35168393782383417</v>
      </c>
      <c r="F9" s="14">
        <f t="shared" si="1"/>
        <v>0.31939319393193932</v>
      </c>
      <c r="G9" s="14">
        <f t="shared" si="1"/>
        <v>0.36827551533433889</v>
      </c>
      <c r="H9" s="14">
        <f t="shared" si="1"/>
        <v>0.21674600952114254</v>
      </c>
      <c r="I9" s="14">
        <f t="shared" si="1"/>
        <v>0.19540407156076495</v>
      </c>
      <c r="J9" s="14">
        <f t="shared" si="1"/>
        <v>0.17037754114230397</v>
      </c>
      <c r="K9" s="14">
        <f t="shared" si="1"/>
        <v>0.25866830316047867</v>
      </c>
      <c r="L9" s="14">
        <f t="shared" si="1"/>
        <v>0.15031847133757961</v>
      </c>
      <c r="M9" s="14">
        <f t="shared" si="1"/>
        <v>0.14405135094790267</v>
      </c>
      <c r="N9" s="14">
        <f t="shared" si="1"/>
        <v>0.35332966428178314</v>
      </c>
      <c r="O9" s="14">
        <f t="shared" si="1"/>
        <v>0.12515583875883085</v>
      </c>
      <c r="P9" s="14">
        <f t="shared" si="1"/>
        <v>0.29425079221367134</v>
      </c>
      <c r="Q9" s="14">
        <f t="shared" si="1"/>
        <v>0.14453313981615867</v>
      </c>
      <c r="R9" s="14">
        <f t="shared" si="1"/>
        <v>0.20277481323372465</v>
      </c>
      <c r="S9" s="14">
        <f t="shared" si="1"/>
        <v>0.13283181085437937</v>
      </c>
      <c r="T9" s="14">
        <f t="shared" si="1"/>
        <v>0.32234432234432236</v>
      </c>
      <c r="U9" s="14">
        <f t="shared" si="1"/>
        <v>0.20360244451592152</v>
      </c>
      <c r="V9" s="14">
        <f t="shared" si="1"/>
        <v>0.30443159922928709</v>
      </c>
      <c r="W9" s="14">
        <f t="shared" si="1"/>
        <v>0.2089041095890411</v>
      </c>
      <c r="X9" s="14">
        <f t="shared" si="1"/>
        <v>0.28161312371838687</v>
      </c>
      <c r="Y9" s="14">
        <v>0.20908646800195407</v>
      </c>
      <c r="Z9" s="14">
        <f t="shared" si="1"/>
        <v>0.14405301709103593</v>
      </c>
      <c r="AA9" s="14">
        <f t="shared" si="1"/>
        <v>0.29654036243822074</v>
      </c>
      <c r="AB9" s="14">
        <v>0.44386422976501305</v>
      </c>
      <c r="AC9" s="14">
        <f t="shared" si="1"/>
        <v>0.27762803234501349</v>
      </c>
      <c r="AD9" s="14">
        <f t="shared" si="1"/>
        <v>0.37628278221208666</v>
      </c>
    </row>
    <row r="10" spans="1:30" s="48" customFormat="1" ht="13.2" x14ac:dyDescent="0.25">
      <c r="A10" s="53" t="s">
        <v>221</v>
      </c>
      <c r="B10" s="53"/>
      <c r="C10" s="39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</row>
    <row r="11" spans="1:30" s="7" customFormat="1" ht="13.2" x14ac:dyDescent="0.25">
      <c r="A11" s="11" t="s">
        <v>5</v>
      </c>
      <c r="B11" s="11" t="s">
        <v>234</v>
      </c>
      <c r="C11" s="37">
        <f>AVERAGE(D11:AD11)</f>
        <v>787.81481481481478</v>
      </c>
      <c r="D11" s="12">
        <v>870</v>
      </c>
      <c r="E11" s="12">
        <v>1193</v>
      </c>
      <c r="F11" s="12">
        <v>667</v>
      </c>
      <c r="G11" s="12">
        <v>661</v>
      </c>
      <c r="H11" s="12">
        <v>956</v>
      </c>
      <c r="I11" s="12">
        <v>433</v>
      </c>
      <c r="J11" s="12">
        <v>292</v>
      </c>
      <c r="K11" s="12">
        <v>1161</v>
      </c>
      <c r="L11" s="12">
        <v>147</v>
      </c>
      <c r="M11" s="12">
        <v>1652</v>
      </c>
      <c r="N11" s="12">
        <v>565</v>
      </c>
      <c r="O11" s="12">
        <v>4359</v>
      </c>
      <c r="P11" s="12">
        <v>719</v>
      </c>
      <c r="Q11" s="12">
        <v>699</v>
      </c>
      <c r="R11" s="12">
        <v>218</v>
      </c>
      <c r="S11" s="12">
        <v>1343</v>
      </c>
      <c r="T11" s="12">
        <v>444</v>
      </c>
      <c r="U11" s="12">
        <v>653</v>
      </c>
      <c r="V11" s="12">
        <v>171</v>
      </c>
      <c r="W11" s="12">
        <v>1321</v>
      </c>
      <c r="X11" s="12">
        <v>151</v>
      </c>
      <c r="Y11" s="12">
        <v>689</v>
      </c>
      <c r="Z11" s="12">
        <v>403</v>
      </c>
      <c r="AA11" s="12">
        <v>454</v>
      </c>
      <c r="AB11" s="12">
        <v>202</v>
      </c>
      <c r="AC11" s="12">
        <v>230</v>
      </c>
      <c r="AD11" s="12">
        <v>618</v>
      </c>
    </row>
    <row r="12" spans="1:30" s="7" customFormat="1" ht="13.2" x14ac:dyDescent="0.25">
      <c r="A12" s="11" t="s">
        <v>6</v>
      </c>
      <c r="B12" s="11" t="s">
        <v>234</v>
      </c>
      <c r="C12" s="37">
        <f>AVERAGE(D12:AD12)</f>
        <v>595.14814814814815</v>
      </c>
      <c r="D12" s="12">
        <v>726</v>
      </c>
      <c r="E12" s="12">
        <v>1150</v>
      </c>
      <c r="F12" s="12">
        <v>631</v>
      </c>
      <c r="G12" s="12">
        <v>554</v>
      </c>
      <c r="H12" s="12">
        <v>478</v>
      </c>
      <c r="I12" s="12">
        <v>285</v>
      </c>
      <c r="J12" s="12">
        <v>283</v>
      </c>
      <c r="K12" s="12">
        <v>909</v>
      </c>
      <c r="L12" s="12">
        <v>73</v>
      </c>
      <c r="M12" s="12">
        <v>1137</v>
      </c>
      <c r="N12" s="12">
        <v>551</v>
      </c>
      <c r="O12" s="12">
        <v>3508</v>
      </c>
      <c r="P12" s="12">
        <v>692</v>
      </c>
      <c r="Q12" s="12">
        <v>524</v>
      </c>
      <c r="R12" s="12">
        <v>169</v>
      </c>
      <c r="S12" s="12">
        <v>759</v>
      </c>
      <c r="T12" s="12">
        <v>262</v>
      </c>
      <c r="U12" s="12">
        <v>543</v>
      </c>
      <c r="V12" s="12">
        <v>103</v>
      </c>
      <c r="W12" s="12">
        <v>826</v>
      </c>
      <c r="X12" s="12">
        <v>133</v>
      </c>
      <c r="Y12" s="12">
        <v>504</v>
      </c>
      <c r="Z12" s="12">
        <v>185</v>
      </c>
      <c r="AA12" s="12">
        <v>323</v>
      </c>
      <c r="AB12" s="12">
        <v>127</v>
      </c>
      <c r="AC12" s="12">
        <v>170</v>
      </c>
      <c r="AD12" s="12">
        <v>464</v>
      </c>
    </row>
    <row r="13" spans="1:30" s="7" customFormat="1" ht="13.2" x14ac:dyDescent="0.25">
      <c r="A13" s="11" t="s">
        <v>7</v>
      </c>
      <c r="B13" s="11" t="s">
        <v>234</v>
      </c>
      <c r="C13" s="37">
        <f>AVERAGE(D13:AD13)</f>
        <v>313.77777777777777</v>
      </c>
      <c r="D13" s="12">
        <v>459</v>
      </c>
      <c r="E13" s="12">
        <v>707</v>
      </c>
      <c r="F13" s="12">
        <v>382</v>
      </c>
      <c r="G13" s="12">
        <v>320</v>
      </c>
      <c r="H13" s="12">
        <v>325</v>
      </c>
      <c r="I13" s="12">
        <v>156</v>
      </c>
      <c r="J13" s="12">
        <v>164</v>
      </c>
      <c r="K13" s="12">
        <v>526</v>
      </c>
      <c r="L13" s="12">
        <v>43</v>
      </c>
      <c r="M13" s="12">
        <v>603</v>
      </c>
      <c r="N13" s="12">
        <v>321</v>
      </c>
      <c r="O13" s="12">
        <v>817</v>
      </c>
      <c r="P13" s="12">
        <v>540</v>
      </c>
      <c r="Q13" s="12">
        <v>311</v>
      </c>
      <c r="R13" s="12">
        <v>102</v>
      </c>
      <c r="S13" s="12">
        <v>314</v>
      </c>
      <c r="T13" s="12">
        <v>164</v>
      </c>
      <c r="U13" s="12">
        <v>367</v>
      </c>
      <c r="V13" s="12">
        <v>64</v>
      </c>
      <c r="W13" s="12">
        <v>594</v>
      </c>
      <c r="X13" s="12">
        <v>88</v>
      </c>
      <c r="Y13" s="12">
        <v>322</v>
      </c>
      <c r="Z13" s="12">
        <v>119</v>
      </c>
      <c r="AA13" s="15">
        <v>181</v>
      </c>
      <c r="AB13" s="12">
        <v>87</v>
      </c>
      <c r="AC13" s="12">
        <v>116</v>
      </c>
      <c r="AD13" s="12">
        <v>280</v>
      </c>
    </row>
    <row r="14" spans="1:30" s="48" customFormat="1" ht="13.2" x14ac:dyDescent="0.25">
      <c r="A14" s="53" t="s">
        <v>222</v>
      </c>
      <c r="B14" s="53"/>
      <c r="C14" s="39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5"/>
      <c r="AB14" s="54"/>
      <c r="AC14" s="54"/>
      <c r="AD14" s="54"/>
    </row>
    <row r="15" spans="1:30" ht="13.2" x14ac:dyDescent="0.25">
      <c r="A15" s="16" t="s">
        <v>8</v>
      </c>
      <c r="B15" s="16" t="s">
        <v>234</v>
      </c>
      <c r="C15" s="38">
        <f>AVERAGE(D15:AD15)</f>
        <v>0.1932105263157895</v>
      </c>
      <c r="D15" s="17">
        <v>0.06</v>
      </c>
      <c r="E15" s="17">
        <v>0.09</v>
      </c>
      <c r="F15" s="17">
        <v>0.11</v>
      </c>
      <c r="G15" s="18"/>
      <c r="H15" s="17">
        <v>0.14000000000000001</v>
      </c>
      <c r="I15" s="17">
        <v>0.03</v>
      </c>
      <c r="J15" s="18"/>
      <c r="K15" s="17">
        <v>0.13</v>
      </c>
      <c r="L15" s="17">
        <v>0.45</v>
      </c>
      <c r="M15" s="17">
        <v>0.10199999999999999</v>
      </c>
      <c r="N15" s="17" t="s">
        <v>183</v>
      </c>
      <c r="O15" s="17" t="s">
        <v>197</v>
      </c>
      <c r="P15" s="17" t="s">
        <v>192</v>
      </c>
      <c r="Q15" s="17">
        <v>0.17599999999999999</v>
      </c>
      <c r="R15" s="18"/>
      <c r="S15" s="17">
        <v>0.371</v>
      </c>
      <c r="T15" s="17">
        <v>0.48799999999999999</v>
      </c>
      <c r="U15" s="17">
        <v>0.21</v>
      </c>
      <c r="V15" s="17" t="s">
        <v>183</v>
      </c>
      <c r="W15" s="17">
        <v>0.214</v>
      </c>
      <c r="X15" s="17">
        <v>0.1</v>
      </c>
      <c r="Y15" s="17">
        <v>0.16</v>
      </c>
      <c r="Z15" s="17">
        <v>0.27</v>
      </c>
      <c r="AA15" s="18"/>
      <c r="AB15" s="17">
        <v>0.27</v>
      </c>
      <c r="AC15" s="17">
        <v>0.23</v>
      </c>
      <c r="AD15" s="17">
        <v>7.0000000000000007E-2</v>
      </c>
    </row>
    <row r="16" spans="1:30" s="5" customFormat="1" ht="25.5" customHeight="1" x14ac:dyDescent="0.25">
      <c r="A16" s="19" t="s">
        <v>9</v>
      </c>
      <c r="B16" s="19" t="s">
        <v>234</v>
      </c>
      <c r="C16" s="38">
        <f>AVERAGE(D16:AD16)</f>
        <v>0.64214285714285713</v>
      </c>
      <c r="D16" s="20">
        <v>0.65</v>
      </c>
      <c r="E16" s="20">
        <v>0.12</v>
      </c>
      <c r="F16" s="20">
        <v>0.7</v>
      </c>
      <c r="G16" s="21"/>
      <c r="H16" s="20">
        <v>0.92</v>
      </c>
      <c r="I16" s="20">
        <v>0.95</v>
      </c>
      <c r="J16" s="21"/>
      <c r="K16" s="20">
        <v>0.81</v>
      </c>
      <c r="L16" s="20">
        <v>0.63</v>
      </c>
      <c r="M16" s="20">
        <v>0.28499999999999998</v>
      </c>
      <c r="N16" s="20" t="s">
        <v>183</v>
      </c>
      <c r="O16" s="20" t="s">
        <v>197</v>
      </c>
      <c r="P16" s="20">
        <v>0</v>
      </c>
      <c r="Q16" s="20">
        <v>0.81</v>
      </c>
      <c r="R16" s="21"/>
      <c r="S16" s="20">
        <v>0.55300000000000005</v>
      </c>
      <c r="T16" s="20">
        <v>0.95399999999999996</v>
      </c>
      <c r="U16" s="20">
        <v>0.72199999999999998</v>
      </c>
      <c r="V16" s="20" t="s">
        <v>183</v>
      </c>
      <c r="W16" s="20">
        <v>0.997</v>
      </c>
      <c r="X16" s="20">
        <v>0.8</v>
      </c>
      <c r="Y16" s="20">
        <v>0.57999999999999996</v>
      </c>
      <c r="Z16" s="20">
        <v>0.79</v>
      </c>
      <c r="AA16" s="20">
        <v>0</v>
      </c>
      <c r="AB16" s="20">
        <v>0.74399999999999999</v>
      </c>
      <c r="AC16" s="20">
        <v>0.79</v>
      </c>
      <c r="AD16" s="20">
        <v>0.68</v>
      </c>
    </row>
    <row r="17" spans="1:30" s="47" customFormat="1" ht="12.75" customHeight="1" x14ac:dyDescent="0.25">
      <c r="A17" s="53" t="s">
        <v>223</v>
      </c>
      <c r="B17" s="53"/>
      <c r="C17" s="39"/>
      <c r="D17" s="56"/>
      <c r="E17" s="39"/>
      <c r="F17" s="56"/>
      <c r="G17" s="57"/>
      <c r="H17" s="39"/>
      <c r="I17" s="39"/>
      <c r="J17" s="57"/>
      <c r="K17" s="56"/>
      <c r="L17" s="39"/>
      <c r="M17" s="39"/>
      <c r="N17" s="39"/>
      <c r="O17" s="39"/>
      <c r="P17" s="39"/>
      <c r="Q17" s="39"/>
      <c r="R17" s="5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3.2" x14ac:dyDescent="0.25">
      <c r="A18" s="16" t="s">
        <v>10</v>
      </c>
      <c r="B18" s="16" t="s">
        <v>234</v>
      </c>
      <c r="C18" s="40">
        <f>AVERAGE(D18:AD18)</f>
        <v>23.218695652173913</v>
      </c>
      <c r="D18" s="22">
        <v>21.3</v>
      </c>
      <c r="E18" s="22">
        <v>22</v>
      </c>
      <c r="F18" s="22">
        <v>21</v>
      </c>
      <c r="G18" s="22">
        <v>24</v>
      </c>
      <c r="H18" s="22">
        <v>24</v>
      </c>
      <c r="I18" s="23"/>
      <c r="J18" s="22">
        <v>21</v>
      </c>
      <c r="K18" s="22">
        <v>21</v>
      </c>
      <c r="L18" s="22">
        <v>28</v>
      </c>
      <c r="M18" s="22">
        <v>22.4</v>
      </c>
      <c r="N18" s="22">
        <v>21.41</v>
      </c>
      <c r="O18" s="22">
        <v>21</v>
      </c>
      <c r="P18" s="22">
        <v>22.4</v>
      </c>
      <c r="Q18" s="22">
        <v>23</v>
      </c>
      <c r="R18" s="23"/>
      <c r="S18" s="22">
        <v>27</v>
      </c>
      <c r="T18" s="22">
        <v>27.07</v>
      </c>
      <c r="U18" s="22">
        <v>26</v>
      </c>
      <c r="V18" s="22" t="s">
        <v>183</v>
      </c>
      <c r="W18" s="22">
        <v>23</v>
      </c>
      <c r="X18" s="23"/>
      <c r="Y18" s="22">
        <v>24</v>
      </c>
      <c r="Z18" s="22">
        <v>25</v>
      </c>
      <c r="AA18" s="22">
        <v>23</v>
      </c>
      <c r="AB18" s="22">
        <v>24</v>
      </c>
      <c r="AC18" s="22">
        <v>20.45</v>
      </c>
      <c r="AD18" s="22">
        <v>22</v>
      </c>
    </row>
    <row r="19" spans="1:30" ht="13.2" x14ac:dyDescent="0.25">
      <c r="A19" s="16" t="s">
        <v>11</v>
      </c>
      <c r="B19" s="16" t="s">
        <v>234</v>
      </c>
      <c r="C19" s="40">
        <f>AVERAGE(D19:AD19)</f>
        <v>20.595833333333335</v>
      </c>
      <c r="D19" s="22">
        <v>19</v>
      </c>
      <c r="E19" s="22">
        <v>19</v>
      </c>
      <c r="F19" s="22">
        <v>19</v>
      </c>
      <c r="G19" s="22">
        <v>23</v>
      </c>
      <c r="H19" s="22">
        <v>18</v>
      </c>
      <c r="I19" s="23"/>
      <c r="J19" s="22">
        <v>19</v>
      </c>
      <c r="K19" s="22">
        <v>19</v>
      </c>
      <c r="L19" s="22">
        <v>26</v>
      </c>
      <c r="M19" s="22">
        <v>19</v>
      </c>
      <c r="N19" s="22">
        <v>19</v>
      </c>
      <c r="O19" s="22">
        <v>18</v>
      </c>
      <c r="P19" s="22">
        <v>20</v>
      </c>
      <c r="Q19" s="22">
        <v>20</v>
      </c>
      <c r="R19" s="22">
        <v>23</v>
      </c>
      <c r="S19" s="22">
        <v>25.3</v>
      </c>
      <c r="T19" s="22">
        <v>24</v>
      </c>
      <c r="U19" s="22">
        <v>24</v>
      </c>
      <c r="V19" s="22" t="s">
        <v>183</v>
      </c>
      <c r="W19" s="22">
        <v>20</v>
      </c>
      <c r="X19" s="23"/>
      <c r="Y19" s="22">
        <v>22</v>
      </c>
      <c r="Z19" s="22">
        <v>22</v>
      </c>
      <c r="AA19" s="22">
        <v>20</v>
      </c>
      <c r="AB19" s="22">
        <v>20</v>
      </c>
      <c r="AC19" s="22">
        <v>17</v>
      </c>
      <c r="AD19" s="22">
        <v>19</v>
      </c>
    </row>
    <row r="20" spans="1:30" ht="13.2" x14ac:dyDescent="0.25">
      <c r="A20" s="16" t="s">
        <v>12</v>
      </c>
      <c r="B20" s="16" t="s">
        <v>234</v>
      </c>
      <c r="C20" s="40">
        <f>AVERAGE(D20:AD20)</f>
        <v>25.791666666666668</v>
      </c>
      <c r="D20" s="22">
        <v>24</v>
      </c>
      <c r="E20" s="22">
        <v>26</v>
      </c>
      <c r="F20" s="22">
        <v>24</v>
      </c>
      <c r="G20" s="22">
        <v>26</v>
      </c>
      <c r="H20" s="22">
        <v>24</v>
      </c>
      <c r="I20" s="23"/>
      <c r="J20" s="22">
        <v>23</v>
      </c>
      <c r="K20" s="22">
        <v>23</v>
      </c>
      <c r="L20" s="22">
        <v>30</v>
      </c>
      <c r="M20" s="22">
        <v>26</v>
      </c>
      <c r="N20" s="22">
        <v>24</v>
      </c>
      <c r="O20" s="22">
        <v>23</v>
      </c>
      <c r="P20" s="22">
        <v>25</v>
      </c>
      <c r="Q20" s="22">
        <v>26</v>
      </c>
      <c r="R20" s="22">
        <v>28</v>
      </c>
      <c r="S20" s="22">
        <v>29</v>
      </c>
      <c r="T20" s="22">
        <v>30</v>
      </c>
      <c r="U20" s="22">
        <v>28</v>
      </c>
      <c r="V20" s="22" t="s">
        <v>183</v>
      </c>
      <c r="W20" s="22">
        <v>27</v>
      </c>
      <c r="X20" s="23"/>
      <c r="Y20" s="22">
        <v>27</v>
      </c>
      <c r="Z20" s="22">
        <v>28</v>
      </c>
      <c r="AA20" s="22">
        <v>26</v>
      </c>
      <c r="AB20" s="22">
        <v>25</v>
      </c>
      <c r="AC20" s="22">
        <v>23</v>
      </c>
      <c r="AD20" s="22">
        <v>24</v>
      </c>
    </row>
    <row r="21" spans="1:30" s="48" customFormat="1" ht="13.2" x14ac:dyDescent="0.25">
      <c r="A21" s="53" t="s">
        <v>224</v>
      </c>
      <c r="B21" s="53"/>
      <c r="C21" s="39"/>
      <c r="D21" s="54"/>
      <c r="E21" s="54"/>
      <c r="F21" s="54"/>
      <c r="G21" s="54"/>
      <c r="H21" s="54"/>
      <c r="I21" s="55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5"/>
      <c r="Y21" s="54"/>
      <c r="Z21" s="54"/>
      <c r="AA21" s="54"/>
      <c r="AB21" s="54"/>
      <c r="AC21" s="54"/>
      <c r="AD21" s="54"/>
    </row>
    <row r="22" spans="1:30" s="7" customFormat="1" ht="13.2" x14ac:dyDescent="0.25">
      <c r="A22" s="11" t="s">
        <v>13</v>
      </c>
      <c r="B22" s="11" t="s">
        <v>234</v>
      </c>
      <c r="C22" s="41">
        <f>AVERAGE(D22:AD22)</f>
        <v>535.06578947368416</v>
      </c>
      <c r="D22" s="12">
        <v>512</v>
      </c>
      <c r="E22" s="12">
        <v>554</v>
      </c>
      <c r="F22" s="15"/>
      <c r="G22" s="12">
        <v>573.57000000000005</v>
      </c>
      <c r="H22" s="12">
        <v>478</v>
      </c>
      <c r="I22" s="12">
        <v>487</v>
      </c>
      <c r="J22" s="12">
        <v>498</v>
      </c>
      <c r="K22" s="12">
        <v>492</v>
      </c>
      <c r="L22" s="12">
        <v>665</v>
      </c>
      <c r="M22" s="12">
        <v>537</v>
      </c>
      <c r="N22" s="12">
        <v>502.38</v>
      </c>
      <c r="O22" s="12">
        <v>494</v>
      </c>
      <c r="P22" s="12">
        <v>522</v>
      </c>
      <c r="Q22" s="12">
        <v>521</v>
      </c>
      <c r="R22" s="12">
        <v>593</v>
      </c>
      <c r="S22" s="12">
        <v>605.29999999999995</v>
      </c>
      <c r="T22" s="15"/>
      <c r="U22" s="12">
        <v>610</v>
      </c>
      <c r="V22" s="12" t="s">
        <v>183</v>
      </c>
      <c r="W22" s="15"/>
      <c r="X22" s="12">
        <v>499</v>
      </c>
      <c r="Y22" s="12"/>
      <c r="Z22" s="15"/>
      <c r="AA22" s="15">
        <v>545</v>
      </c>
      <c r="AB22" s="12"/>
      <c r="AC22" s="12">
        <v>478</v>
      </c>
      <c r="AD22" s="12" t="s">
        <v>183</v>
      </c>
    </row>
    <row r="23" spans="1:30" s="7" customFormat="1" ht="13.2" x14ac:dyDescent="0.25">
      <c r="A23" s="11" t="s">
        <v>14</v>
      </c>
      <c r="B23" s="11" t="s">
        <v>234</v>
      </c>
      <c r="C23" s="41">
        <f>AVERAGE(D23:AD23)</f>
        <v>482.52173913043481</v>
      </c>
      <c r="D23" s="12">
        <v>460</v>
      </c>
      <c r="E23" s="12">
        <v>460</v>
      </c>
      <c r="F23" s="12">
        <v>460</v>
      </c>
      <c r="G23" s="12">
        <v>530</v>
      </c>
      <c r="H23" s="12">
        <v>440</v>
      </c>
      <c r="I23" s="12">
        <v>440</v>
      </c>
      <c r="J23" s="12">
        <v>430</v>
      </c>
      <c r="K23" s="12">
        <v>440</v>
      </c>
      <c r="L23" s="12">
        <v>620</v>
      </c>
      <c r="M23" s="12">
        <v>480</v>
      </c>
      <c r="N23" s="12">
        <v>450</v>
      </c>
      <c r="O23" s="12">
        <v>440</v>
      </c>
      <c r="P23" s="12">
        <v>460</v>
      </c>
      <c r="Q23" s="12">
        <v>460</v>
      </c>
      <c r="R23" s="12">
        <v>574</v>
      </c>
      <c r="S23" s="12">
        <v>550</v>
      </c>
      <c r="T23" s="12">
        <v>570</v>
      </c>
      <c r="U23" s="12">
        <v>560</v>
      </c>
      <c r="V23" s="12" t="s">
        <v>183</v>
      </c>
      <c r="W23" s="12">
        <v>350</v>
      </c>
      <c r="X23" s="12">
        <v>440</v>
      </c>
      <c r="Y23" s="12">
        <v>569</v>
      </c>
      <c r="Z23" s="15"/>
      <c r="AA23" s="15">
        <v>495</v>
      </c>
      <c r="AB23" s="12"/>
      <c r="AC23" s="12">
        <v>420</v>
      </c>
      <c r="AD23" s="12" t="s">
        <v>183</v>
      </c>
    </row>
    <row r="24" spans="1:30" s="7" customFormat="1" ht="13.2" x14ac:dyDescent="0.25">
      <c r="A24" s="11" t="s">
        <v>15</v>
      </c>
      <c r="B24" s="11" t="s">
        <v>234</v>
      </c>
      <c r="C24" s="41">
        <f>AVERAGE(D24:AD24)</f>
        <v>590.86956521739125</v>
      </c>
      <c r="D24" s="12">
        <v>560</v>
      </c>
      <c r="E24" s="12">
        <v>630</v>
      </c>
      <c r="F24" s="12">
        <v>630</v>
      </c>
      <c r="G24" s="12">
        <v>610</v>
      </c>
      <c r="H24" s="12">
        <v>530</v>
      </c>
      <c r="I24" s="12">
        <v>530</v>
      </c>
      <c r="J24" s="12">
        <v>560</v>
      </c>
      <c r="K24" s="12">
        <v>550</v>
      </c>
      <c r="L24" s="12">
        <v>710</v>
      </c>
      <c r="M24" s="12">
        <v>590</v>
      </c>
      <c r="N24" s="12">
        <v>550</v>
      </c>
      <c r="O24" s="12">
        <v>550</v>
      </c>
      <c r="P24" s="12">
        <v>590</v>
      </c>
      <c r="Q24" s="12">
        <v>570</v>
      </c>
      <c r="R24" s="12">
        <v>650</v>
      </c>
      <c r="S24" s="12">
        <v>660</v>
      </c>
      <c r="T24" s="12">
        <v>690</v>
      </c>
      <c r="U24" s="12">
        <v>660</v>
      </c>
      <c r="V24" s="12" t="s">
        <v>183</v>
      </c>
      <c r="W24" s="12">
        <v>560</v>
      </c>
      <c r="X24" s="12">
        <v>560</v>
      </c>
      <c r="Y24" s="12">
        <v>520</v>
      </c>
      <c r="Z24" s="15"/>
      <c r="AA24" s="15">
        <v>600</v>
      </c>
      <c r="AB24" s="12"/>
      <c r="AC24" s="12">
        <v>530</v>
      </c>
      <c r="AD24" s="12" t="s">
        <v>183</v>
      </c>
    </row>
    <row r="25" spans="1:30" s="7" customFormat="1" ht="13.2" x14ac:dyDescent="0.25">
      <c r="A25" s="11" t="s">
        <v>16</v>
      </c>
      <c r="B25" s="11" t="s">
        <v>234</v>
      </c>
      <c r="C25" s="41">
        <f>AVERAGE(D25:AD25)</f>
        <v>531.01761904761906</v>
      </c>
      <c r="D25" s="12">
        <v>511.6</v>
      </c>
      <c r="E25" s="12">
        <v>493</v>
      </c>
      <c r="F25" s="15"/>
      <c r="G25" s="12">
        <v>563.78</v>
      </c>
      <c r="H25" s="12">
        <v>496</v>
      </c>
      <c r="I25" s="12">
        <v>484</v>
      </c>
      <c r="J25" s="12">
        <v>482</v>
      </c>
      <c r="K25" s="12">
        <v>506</v>
      </c>
      <c r="L25" s="12">
        <v>614</v>
      </c>
      <c r="M25" s="12">
        <v>556</v>
      </c>
      <c r="N25" s="12">
        <v>491.99</v>
      </c>
      <c r="O25" s="12">
        <v>497</v>
      </c>
      <c r="P25" s="12">
        <v>502</v>
      </c>
      <c r="Q25" s="12">
        <v>514</v>
      </c>
      <c r="R25" s="12">
        <v>580</v>
      </c>
      <c r="S25" s="12">
        <v>613.9</v>
      </c>
      <c r="T25" s="15"/>
      <c r="U25" s="12">
        <v>585</v>
      </c>
      <c r="V25" s="12" t="s">
        <v>183</v>
      </c>
      <c r="W25" s="15"/>
      <c r="X25" s="12">
        <v>488</v>
      </c>
      <c r="Y25" s="12">
        <v>610</v>
      </c>
      <c r="Z25" s="12">
        <v>574.1</v>
      </c>
      <c r="AA25" s="12">
        <v>523</v>
      </c>
      <c r="AB25" s="12"/>
      <c r="AC25" s="12">
        <v>466</v>
      </c>
      <c r="AD25" s="12" t="s">
        <v>183</v>
      </c>
    </row>
    <row r="26" spans="1:30" s="7" customFormat="1" ht="13.2" x14ac:dyDescent="0.25">
      <c r="A26" s="11" t="s">
        <v>17</v>
      </c>
      <c r="B26" s="11" t="s">
        <v>234</v>
      </c>
      <c r="C26" s="41">
        <f>AVERAGE(D26:AD26)</f>
        <v>478.26</v>
      </c>
      <c r="D26" s="12">
        <v>460</v>
      </c>
      <c r="E26" s="12">
        <v>420</v>
      </c>
      <c r="F26" s="12">
        <v>470</v>
      </c>
      <c r="G26" s="12">
        <v>520</v>
      </c>
      <c r="H26" s="12">
        <v>460</v>
      </c>
      <c r="I26" s="12">
        <v>430</v>
      </c>
      <c r="J26" s="12">
        <v>430</v>
      </c>
      <c r="K26" s="12">
        <v>460</v>
      </c>
      <c r="L26" s="12">
        <v>560</v>
      </c>
      <c r="M26" s="12">
        <v>500</v>
      </c>
      <c r="N26" s="12">
        <v>440</v>
      </c>
      <c r="O26" s="12">
        <v>440</v>
      </c>
      <c r="P26" s="12">
        <v>450</v>
      </c>
      <c r="Q26" s="12">
        <v>450</v>
      </c>
      <c r="R26" s="12">
        <v>530</v>
      </c>
      <c r="S26" s="12">
        <v>570</v>
      </c>
      <c r="T26" s="12">
        <v>560</v>
      </c>
      <c r="U26" s="12">
        <v>540</v>
      </c>
      <c r="V26" s="12" t="s">
        <v>183</v>
      </c>
      <c r="W26" s="12">
        <v>510</v>
      </c>
      <c r="X26" s="12">
        <v>430</v>
      </c>
      <c r="Y26" s="12">
        <v>544</v>
      </c>
      <c r="Z26" s="12">
        <v>510</v>
      </c>
      <c r="AA26" s="12">
        <v>460</v>
      </c>
      <c r="AB26" s="12">
        <v>392.5</v>
      </c>
      <c r="AC26" s="12">
        <v>420</v>
      </c>
      <c r="AD26" s="12" t="s">
        <v>183</v>
      </c>
    </row>
    <row r="27" spans="1:30" s="7" customFormat="1" ht="13.2" x14ac:dyDescent="0.25">
      <c r="A27" s="11" t="s">
        <v>18</v>
      </c>
      <c r="B27" s="11" t="s">
        <v>234</v>
      </c>
      <c r="C27" s="41">
        <f>AVERAGE(D27:AD27)</f>
        <v>580.72</v>
      </c>
      <c r="D27" s="12">
        <v>560</v>
      </c>
      <c r="E27" s="12">
        <v>570</v>
      </c>
      <c r="F27" s="12">
        <v>570</v>
      </c>
      <c r="G27" s="12">
        <v>610</v>
      </c>
      <c r="H27" s="12">
        <v>530</v>
      </c>
      <c r="I27" s="12">
        <v>530</v>
      </c>
      <c r="J27" s="12">
        <v>530</v>
      </c>
      <c r="K27" s="12">
        <v>550</v>
      </c>
      <c r="L27" s="12">
        <v>670</v>
      </c>
      <c r="M27" s="12">
        <v>610</v>
      </c>
      <c r="N27" s="12">
        <v>540</v>
      </c>
      <c r="O27" s="12">
        <v>550</v>
      </c>
      <c r="P27" s="12">
        <v>560</v>
      </c>
      <c r="Q27" s="12">
        <v>570</v>
      </c>
      <c r="R27" s="12">
        <v>633</v>
      </c>
      <c r="S27" s="12">
        <v>660</v>
      </c>
      <c r="T27" s="12">
        <v>680</v>
      </c>
      <c r="U27" s="12">
        <v>630</v>
      </c>
      <c r="V27" s="12" t="s">
        <v>183</v>
      </c>
      <c r="W27" s="12">
        <v>580</v>
      </c>
      <c r="X27" s="12">
        <v>540</v>
      </c>
      <c r="Y27" s="12">
        <v>590</v>
      </c>
      <c r="Z27" s="12">
        <v>650</v>
      </c>
      <c r="AA27" s="12">
        <v>595</v>
      </c>
      <c r="AB27" s="12">
        <v>490</v>
      </c>
      <c r="AC27" s="12">
        <v>520</v>
      </c>
      <c r="AD27" s="12" t="s">
        <v>183</v>
      </c>
    </row>
    <row r="28" spans="1:30" s="7" customFormat="1" ht="13.2" x14ac:dyDescent="0.25">
      <c r="A28" s="11" t="s">
        <v>19</v>
      </c>
      <c r="B28" s="11" t="s">
        <v>234</v>
      </c>
      <c r="C28" s="41">
        <f>AVERAGE(D28:AD28)</f>
        <v>526.47705882352943</v>
      </c>
      <c r="D28" s="12">
        <v>515.4</v>
      </c>
      <c r="E28" s="12">
        <v>512</v>
      </c>
      <c r="F28" s="15"/>
      <c r="G28" s="12">
        <v>554.30999999999995</v>
      </c>
      <c r="H28" s="15"/>
      <c r="I28" s="12">
        <v>485</v>
      </c>
      <c r="J28" s="15"/>
      <c r="K28" s="12">
        <v>506</v>
      </c>
      <c r="L28" s="12">
        <v>632</v>
      </c>
      <c r="M28" s="12">
        <v>539</v>
      </c>
      <c r="N28" s="12" t="s">
        <v>183</v>
      </c>
      <c r="O28" s="12">
        <v>500</v>
      </c>
      <c r="P28" s="12">
        <v>491</v>
      </c>
      <c r="Q28" s="12">
        <v>498</v>
      </c>
      <c r="R28" s="12">
        <v>577</v>
      </c>
      <c r="S28" s="15"/>
      <c r="T28" s="15"/>
      <c r="U28" s="12">
        <v>575</v>
      </c>
      <c r="V28" s="12" t="s">
        <v>183</v>
      </c>
      <c r="W28" s="15"/>
      <c r="X28" s="12">
        <v>487</v>
      </c>
      <c r="Y28" s="12">
        <v>547</v>
      </c>
      <c r="Z28" s="12">
        <v>544.4</v>
      </c>
      <c r="AA28" s="12">
        <v>538</v>
      </c>
      <c r="AB28" s="12"/>
      <c r="AC28" s="12">
        <v>449</v>
      </c>
      <c r="AD28" s="12" t="s">
        <v>183</v>
      </c>
    </row>
    <row r="29" spans="1:30" s="7" customFormat="1" ht="13.2" x14ac:dyDescent="0.25">
      <c r="A29" s="11" t="s">
        <v>20</v>
      </c>
      <c r="B29" s="11" t="s">
        <v>234</v>
      </c>
      <c r="C29" s="41">
        <f>AVERAGE(D29:AD29)</f>
        <v>463.42105263157896</v>
      </c>
      <c r="D29" s="12">
        <v>470</v>
      </c>
      <c r="E29" s="12">
        <v>440</v>
      </c>
      <c r="F29" s="12">
        <v>420</v>
      </c>
      <c r="G29" s="12">
        <v>510</v>
      </c>
      <c r="H29" s="15"/>
      <c r="I29" s="12">
        <v>440</v>
      </c>
      <c r="J29" s="15"/>
      <c r="K29" s="12">
        <v>410</v>
      </c>
      <c r="L29" s="12">
        <v>590</v>
      </c>
      <c r="M29" s="12">
        <v>480</v>
      </c>
      <c r="N29" s="12" t="s">
        <v>183</v>
      </c>
      <c r="O29" s="12">
        <v>450</v>
      </c>
      <c r="P29" s="12">
        <v>430</v>
      </c>
      <c r="Q29" s="12">
        <v>440</v>
      </c>
      <c r="R29" s="12">
        <v>515</v>
      </c>
      <c r="S29" s="15"/>
      <c r="T29" s="15"/>
      <c r="U29" s="12">
        <v>530</v>
      </c>
      <c r="V29" s="12" t="s">
        <v>183</v>
      </c>
      <c r="W29" s="12">
        <v>400</v>
      </c>
      <c r="X29" s="12">
        <v>420</v>
      </c>
      <c r="Y29" s="12">
        <v>500</v>
      </c>
      <c r="Z29" s="12">
        <v>490</v>
      </c>
      <c r="AA29" s="12">
        <v>480</v>
      </c>
      <c r="AB29" s="12"/>
      <c r="AC29" s="12">
        <v>390</v>
      </c>
      <c r="AD29" s="12" t="s">
        <v>183</v>
      </c>
    </row>
    <row r="30" spans="1:30" s="7" customFormat="1" ht="13.2" x14ac:dyDescent="0.25">
      <c r="A30" s="11" t="s">
        <v>21</v>
      </c>
      <c r="B30" s="11" t="s">
        <v>234</v>
      </c>
      <c r="C30" s="41">
        <f>AVERAGE(D30:AD30)</f>
        <v>570.26315789473688</v>
      </c>
      <c r="D30" s="12">
        <v>560</v>
      </c>
      <c r="E30" s="12">
        <v>580</v>
      </c>
      <c r="F30" s="12">
        <v>520</v>
      </c>
      <c r="G30" s="12">
        <v>600</v>
      </c>
      <c r="H30" s="15"/>
      <c r="I30" s="12">
        <v>530</v>
      </c>
      <c r="J30" s="15"/>
      <c r="K30" s="12">
        <v>520</v>
      </c>
      <c r="L30" s="12">
        <v>680</v>
      </c>
      <c r="M30" s="12">
        <v>590</v>
      </c>
      <c r="N30" s="12" t="s">
        <v>183</v>
      </c>
      <c r="O30" s="12">
        <v>550</v>
      </c>
      <c r="P30" s="12">
        <v>550</v>
      </c>
      <c r="Q30" s="12">
        <v>550</v>
      </c>
      <c r="R30" s="12">
        <v>640</v>
      </c>
      <c r="S30" s="15"/>
      <c r="T30" s="15"/>
      <c r="U30" s="12">
        <v>620</v>
      </c>
      <c r="V30" s="12" t="s">
        <v>183</v>
      </c>
      <c r="W30" s="12">
        <v>530</v>
      </c>
      <c r="X30" s="12">
        <v>550</v>
      </c>
      <c r="Y30" s="12">
        <v>600</v>
      </c>
      <c r="Z30" s="12">
        <v>580</v>
      </c>
      <c r="AA30" s="12">
        <v>585</v>
      </c>
      <c r="AB30" s="12"/>
      <c r="AC30" s="12">
        <v>500</v>
      </c>
      <c r="AD30" s="12" t="s">
        <v>183</v>
      </c>
    </row>
    <row r="31" spans="1:30" s="48" customFormat="1" ht="13.2" x14ac:dyDescent="0.25">
      <c r="A31" s="53" t="s">
        <v>225</v>
      </c>
      <c r="B31" s="53"/>
      <c r="C31" s="39"/>
      <c r="D31" s="54"/>
      <c r="E31" s="54"/>
      <c r="F31" s="54"/>
      <c r="G31" s="54"/>
      <c r="H31" s="55"/>
      <c r="I31" s="54"/>
      <c r="J31" s="55"/>
      <c r="K31" s="54"/>
      <c r="L31" s="54"/>
      <c r="M31" s="54"/>
      <c r="N31" s="54"/>
      <c r="O31" s="54"/>
      <c r="P31" s="54"/>
      <c r="Q31" s="54"/>
      <c r="R31" s="54"/>
      <c r="S31" s="55"/>
      <c r="T31" s="55"/>
      <c r="U31" s="54"/>
      <c r="V31" s="54"/>
      <c r="W31" s="54"/>
      <c r="X31" s="54"/>
      <c r="Y31" s="54"/>
      <c r="Z31" s="54"/>
      <c r="AA31" s="54"/>
      <c r="AB31" s="54"/>
      <c r="AC31" s="54"/>
      <c r="AD31" s="54"/>
    </row>
    <row r="32" spans="1:30" s="7" customFormat="1" ht="13.2" x14ac:dyDescent="0.25">
      <c r="A32" s="11" t="s">
        <v>22</v>
      </c>
      <c r="B32" s="11" t="s">
        <v>234</v>
      </c>
      <c r="C32" s="41">
        <f>AVERAGE(D32:AD32)</f>
        <v>15.111111111111111</v>
      </c>
      <c r="D32" s="12">
        <v>3</v>
      </c>
      <c r="E32" s="12">
        <v>0</v>
      </c>
      <c r="F32" s="12">
        <v>3</v>
      </c>
      <c r="G32" s="12">
        <v>12</v>
      </c>
      <c r="H32" s="12">
        <v>6</v>
      </c>
      <c r="I32" s="12">
        <v>1</v>
      </c>
      <c r="J32" s="12">
        <v>0</v>
      </c>
      <c r="K32" s="12">
        <v>25</v>
      </c>
      <c r="L32" s="12">
        <v>6</v>
      </c>
      <c r="M32" s="12">
        <v>17</v>
      </c>
      <c r="N32" s="12">
        <v>0</v>
      </c>
      <c r="O32" s="12">
        <v>46</v>
      </c>
      <c r="P32" s="12">
        <v>19</v>
      </c>
      <c r="Q32" s="12">
        <v>60</v>
      </c>
      <c r="R32" s="12">
        <v>4</v>
      </c>
      <c r="S32" s="12">
        <v>22</v>
      </c>
      <c r="T32" s="12">
        <v>59</v>
      </c>
      <c r="U32" s="12">
        <v>6</v>
      </c>
      <c r="V32" s="12">
        <v>32</v>
      </c>
      <c r="W32" s="12">
        <v>13</v>
      </c>
      <c r="X32" s="12">
        <v>0</v>
      </c>
      <c r="Y32" s="12">
        <v>6</v>
      </c>
      <c r="Z32" s="12">
        <v>11</v>
      </c>
      <c r="AA32" s="12">
        <v>9</v>
      </c>
      <c r="AB32" s="12">
        <v>14</v>
      </c>
      <c r="AC32" s="12">
        <v>0</v>
      </c>
      <c r="AD32" s="12">
        <v>34</v>
      </c>
    </row>
    <row r="33" spans="1:30" s="7" customFormat="1" ht="15.75" customHeight="1" x14ac:dyDescent="0.25">
      <c r="A33" s="11" t="s">
        <v>23</v>
      </c>
      <c r="B33" s="11" t="s">
        <v>234</v>
      </c>
      <c r="C33" s="41">
        <f>AVERAGE(D33:AD33)</f>
        <v>66.807692307692307</v>
      </c>
      <c r="D33" s="12">
        <v>78</v>
      </c>
      <c r="E33" s="12">
        <v>61</v>
      </c>
      <c r="F33" s="12">
        <v>97</v>
      </c>
      <c r="G33" s="12">
        <v>81</v>
      </c>
      <c r="H33" s="12">
        <v>25</v>
      </c>
      <c r="I33" s="12">
        <v>47</v>
      </c>
      <c r="J33" s="12">
        <v>39</v>
      </c>
      <c r="K33" s="12">
        <v>172</v>
      </c>
      <c r="L33" s="12">
        <v>40</v>
      </c>
      <c r="M33" s="12">
        <v>107</v>
      </c>
      <c r="N33" s="12">
        <v>24</v>
      </c>
      <c r="O33" s="12">
        <v>457</v>
      </c>
      <c r="P33" s="12">
        <v>79</v>
      </c>
      <c r="Q33" s="12">
        <v>42</v>
      </c>
      <c r="R33" s="12">
        <v>37</v>
      </c>
      <c r="S33" s="12">
        <v>106</v>
      </c>
      <c r="T33" s="12">
        <v>37</v>
      </c>
      <c r="U33" s="12">
        <v>33</v>
      </c>
      <c r="V33" s="12" t="s">
        <v>183</v>
      </c>
      <c r="W33" s="12">
        <v>35</v>
      </c>
      <c r="X33" s="12">
        <v>8</v>
      </c>
      <c r="Y33" s="12">
        <v>58</v>
      </c>
      <c r="Z33" s="12">
        <v>19</v>
      </c>
      <c r="AA33" s="12">
        <v>27</v>
      </c>
      <c r="AB33" s="12">
        <v>10</v>
      </c>
      <c r="AC33" s="12">
        <v>5</v>
      </c>
      <c r="AD33" s="12">
        <v>13</v>
      </c>
    </row>
    <row r="34" spans="1:30" s="7" customFormat="1" ht="26.25" customHeight="1" x14ac:dyDescent="0.25">
      <c r="A34" s="11" t="s">
        <v>24</v>
      </c>
      <c r="B34" s="11" t="s">
        <v>234</v>
      </c>
      <c r="C34" s="41">
        <f>AVERAGE(D34:AD34)</f>
        <v>48.384615384615387</v>
      </c>
      <c r="D34" s="12">
        <v>58</v>
      </c>
      <c r="E34" s="12">
        <v>25</v>
      </c>
      <c r="F34" s="12">
        <v>7</v>
      </c>
      <c r="G34" s="12">
        <v>67</v>
      </c>
      <c r="H34" s="12">
        <v>239</v>
      </c>
      <c r="I34" s="12">
        <v>20</v>
      </c>
      <c r="J34" s="12">
        <v>43</v>
      </c>
      <c r="K34" s="12">
        <v>114</v>
      </c>
      <c r="L34" s="12">
        <v>5</v>
      </c>
      <c r="M34" s="12">
        <v>68</v>
      </c>
      <c r="N34" s="12">
        <v>58</v>
      </c>
      <c r="O34" s="12">
        <v>69</v>
      </c>
      <c r="P34" s="12">
        <v>22</v>
      </c>
      <c r="Q34" s="12">
        <v>24</v>
      </c>
      <c r="R34" s="12">
        <v>34</v>
      </c>
      <c r="S34" s="12">
        <v>42</v>
      </c>
      <c r="T34" s="12">
        <v>57</v>
      </c>
      <c r="U34" s="12">
        <v>24</v>
      </c>
      <c r="V34" s="12" t="s">
        <v>183</v>
      </c>
      <c r="W34" s="12">
        <v>86</v>
      </c>
      <c r="X34" s="12">
        <v>9</v>
      </c>
      <c r="Y34" s="12">
        <v>53</v>
      </c>
      <c r="Z34" s="12">
        <v>4</v>
      </c>
      <c r="AA34" s="12">
        <v>65</v>
      </c>
      <c r="AB34" s="12">
        <v>6</v>
      </c>
      <c r="AC34" s="12">
        <v>55</v>
      </c>
      <c r="AD34" s="12">
        <v>4</v>
      </c>
    </row>
    <row r="35" spans="1:30" s="7" customFormat="1" ht="19.5" customHeight="1" x14ac:dyDescent="0.25">
      <c r="A35" s="11" t="s">
        <v>25</v>
      </c>
      <c r="B35" s="11" t="s">
        <v>234</v>
      </c>
      <c r="C35" s="41">
        <f>AVERAGE(D35:AD35)</f>
        <v>519.73076923076928</v>
      </c>
      <c r="D35" s="12">
        <v>631</v>
      </c>
      <c r="E35" s="12">
        <v>346</v>
      </c>
      <c r="F35" s="12">
        <v>398</v>
      </c>
      <c r="G35" s="12">
        <v>1241</v>
      </c>
      <c r="H35" s="12">
        <v>463</v>
      </c>
      <c r="I35" s="12">
        <v>1133</v>
      </c>
      <c r="J35" s="12">
        <v>246</v>
      </c>
      <c r="K35" s="12">
        <v>456</v>
      </c>
      <c r="L35" s="12">
        <v>162</v>
      </c>
      <c r="M35" s="12">
        <v>604</v>
      </c>
      <c r="N35" s="12">
        <v>522</v>
      </c>
      <c r="O35" s="12">
        <v>907</v>
      </c>
      <c r="P35" s="12">
        <v>388</v>
      </c>
      <c r="Q35" s="12">
        <v>913</v>
      </c>
      <c r="R35" s="12">
        <v>247</v>
      </c>
      <c r="S35" s="12">
        <v>906</v>
      </c>
      <c r="T35" s="12">
        <v>1058</v>
      </c>
      <c r="U35" s="12">
        <v>511</v>
      </c>
      <c r="V35" s="12" t="s">
        <v>183</v>
      </c>
      <c r="W35" s="12">
        <v>148</v>
      </c>
      <c r="X35" s="12">
        <v>380</v>
      </c>
      <c r="Y35" s="12">
        <v>616</v>
      </c>
      <c r="Z35" s="12">
        <v>274</v>
      </c>
      <c r="AA35" s="12">
        <v>389</v>
      </c>
      <c r="AB35" s="12">
        <v>103</v>
      </c>
      <c r="AC35" s="12">
        <v>214</v>
      </c>
      <c r="AD35" s="12">
        <v>257</v>
      </c>
    </row>
    <row r="36" spans="1:30" s="7" customFormat="1" ht="23.25" customHeight="1" x14ac:dyDescent="0.25">
      <c r="A36" s="11" t="s">
        <v>26</v>
      </c>
      <c r="B36" s="11" t="s">
        <v>234</v>
      </c>
      <c r="C36" s="41">
        <f>AVERAGE(D36:AD36)</f>
        <v>11.73076923076923</v>
      </c>
      <c r="D36" s="12">
        <v>0</v>
      </c>
      <c r="E36" s="12">
        <v>10</v>
      </c>
      <c r="F36" s="12">
        <v>197</v>
      </c>
      <c r="G36" s="12">
        <v>2</v>
      </c>
      <c r="H36" s="12">
        <v>0</v>
      </c>
      <c r="I36" s="12">
        <v>3</v>
      </c>
      <c r="J36" s="12">
        <v>4</v>
      </c>
      <c r="K36" s="12">
        <v>7</v>
      </c>
      <c r="L36" s="12">
        <v>0</v>
      </c>
      <c r="M36" s="12">
        <v>3</v>
      </c>
      <c r="N36" s="12">
        <v>3</v>
      </c>
      <c r="O36" s="12">
        <v>10</v>
      </c>
      <c r="P36" s="12">
        <v>3</v>
      </c>
      <c r="Q36" s="12">
        <v>15</v>
      </c>
      <c r="R36" s="12">
        <v>2</v>
      </c>
      <c r="S36" s="12">
        <v>1</v>
      </c>
      <c r="T36" s="12">
        <v>1</v>
      </c>
      <c r="U36" s="12">
        <v>3</v>
      </c>
      <c r="V36" s="12" t="s">
        <v>183</v>
      </c>
      <c r="W36" s="12">
        <v>0</v>
      </c>
      <c r="X36" s="12">
        <v>2</v>
      </c>
      <c r="Y36" s="12">
        <v>2</v>
      </c>
      <c r="Z36" s="12">
        <v>25</v>
      </c>
      <c r="AA36" s="12">
        <v>0</v>
      </c>
      <c r="AB36" s="12">
        <v>10</v>
      </c>
      <c r="AC36" s="12">
        <v>1</v>
      </c>
      <c r="AD36" s="12">
        <v>1</v>
      </c>
    </row>
    <row r="37" spans="1:30" s="7" customFormat="1" ht="24.75" customHeight="1" x14ac:dyDescent="0.25">
      <c r="A37" s="11" t="s">
        <v>27</v>
      </c>
      <c r="B37" s="11" t="s">
        <v>234</v>
      </c>
      <c r="C37" s="41">
        <f>AVERAGE(D37:AD37)</f>
        <v>2.1923076923076925</v>
      </c>
      <c r="D37" s="12">
        <v>1</v>
      </c>
      <c r="E37" s="12">
        <v>2</v>
      </c>
      <c r="F37" s="12">
        <v>4</v>
      </c>
      <c r="G37" s="12">
        <v>0</v>
      </c>
      <c r="H37" s="12">
        <v>0</v>
      </c>
      <c r="I37" s="12">
        <v>0</v>
      </c>
      <c r="J37" s="12">
        <v>0</v>
      </c>
      <c r="K37" s="12">
        <v>1</v>
      </c>
      <c r="L37" s="12">
        <v>0</v>
      </c>
      <c r="M37" s="12">
        <v>1</v>
      </c>
      <c r="N37" s="12">
        <v>0</v>
      </c>
      <c r="O37" s="12">
        <v>17</v>
      </c>
      <c r="P37" s="12">
        <v>7</v>
      </c>
      <c r="Q37" s="12">
        <v>19</v>
      </c>
      <c r="R37" s="12">
        <v>0</v>
      </c>
      <c r="S37" s="12">
        <v>0</v>
      </c>
      <c r="T37" s="12">
        <v>2</v>
      </c>
      <c r="U37" s="12">
        <v>0</v>
      </c>
      <c r="V37" s="12" t="s">
        <v>183</v>
      </c>
      <c r="W37" s="12">
        <v>0</v>
      </c>
      <c r="X37" s="12">
        <v>1</v>
      </c>
      <c r="Y37" s="12">
        <v>2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</row>
    <row r="38" spans="1:30" s="7" customFormat="1" ht="18" customHeight="1" x14ac:dyDescent="0.25">
      <c r="A38" s="11" t="s">
        <v>28</v>
      </c>
      <c r="B38" s="11" t="s">
        <v>234</v>
      </c>
      <c r="C38" s="41">
        <f>AVERAGE(D38:AD38)</f>
        <v>24.03846153846154</v>
      </c>
      <c r="D38" s="12">
        <v>21</v>
      </c>
      <c r="E38" s="12">
        <v>15</v>
      </c>
      <c r="F38" s="12">
        <v>1</v>
      </c>
      <c r="G38" s="12">
        <v>24</v>
      </c>
      <c r="H38" s="12">
        <v>4</v>
      </c>
      <c r="I38" s="12">
        <v>16</v>
      </c>
      <c r="J38" s="12">
        <v>6</v>
      </c>
      <c r="K38" s="12">
        <v>22</v>
      </c>
      <c r="L38" s="12">
        <v>5</v>
      </c>
      <c r="M38" s="12">
        <v>80</v>
      </c>
      <c r="N38" s="12">
        <v>20</v>
      </c>
      <c r="O38" s="12">
        <v>118</v>
      </c>
      <c r="P38" s="12">
        <v>22</v>
      </c>
      <c r="Q38" s="12">
        <v>7</v>
      </c>
      <c r="R38" s="12">
        <v>19</v>
      </c>
      <c r="S38" s="12">
        <v>97</v>
      </c>
      <c r="T38" s="12">
        <v>41</v>
      </c>
      <c r="U38" s="12">
        <v>17</v>
      </c>
      <c r="V38" s="12" t="s">
        <v>183</v>
      </c>
      <c r="W38" s="12">
        <v>10</v>
      </c>
      <c r="X38" s="12">
        <v>2</v>
      </c>
      <c r="Y38" s="12">
        <v>38</v>
      </c>
      <c r="Z38" s="12">
        <v>22</v>
      </c>
      <c r="AA38" s="12">
        <v>6</v>
      </c>
      <c r="AB38" s="12">
        <v>3</v>
      </c>
      <c r="AC38" s="12">
        <v>6</v>
      </c>
      <c r="AD38" s="12">
        <v>3</v>
      </c>
    </row>
    <row r="39" spans="1:30" s="7" customFormat="1" ht="24.75" customHeight="1" x14ac:dyDescent="0.25">
      <c r="A39" s="11" t="s">
        <v>29</v>
      </c>
      <c r="B39" s="11" t="s">
        <v>234</v>
      </c>
      <c r="C39" s="41">
        <f>AVERAGE(D39:AD39)</f>
        <v>32.653846153846153</v>
      </c>
      <c r="D39" s="12">
        <v>26</v>
      </c>
      <c r="E39" s="12">
        <v>48</v>
      </c>
      <c r="F39" s="12">
        <v>64</v>
      </c>
      <c r="G39" s="12">
        <v>38</v>
      </c>
      <c r="H39" s="12">
        <v>36</v>
      </c>
      <c r="I39" s="12">
        <v>31</v>
      </c>
      <c r="J39" s="12">
        <v>9</v>
      </c>
      <c r="K39" s="12">
        <v>40</v>
      </c>
      <c r="L39" s="12">
        <v>13</v>
      </c>
      <c r="M39" s="12">
        <v>5</v>
      </c>
      <c r="N39" s="12">
        <v>15</v>
      </c>
      <c r="O39" s="12">
        <v>149</v>
      </c>
      <c r="P39" s="12">
        <v>66</v>
      </c>
      <c r="Q39" s="12">
        <v>1</v>
      </c>
      <c r="R39" s="12">
        <v>26</v>
      </c>
      <c r="S39" s="12">
        <v>35</v>
      </c>
      <c r="T39" s="12">
        <v>48</v>
      </c>
      <c r="U39" s="12">
        <v>21</v>
      </c>
      <c r="V39" s="12" t="s">
        <v>183</v>
      </c>
      <c r="W39" s="12">
        <v>12</v>
      </c>
      <c r="X39" s="12">
        <v>4</v>
      </c>
      <c r="Y39" s="12">
        <v>45</v>
      </c>
      <c r="Z39" s="12">
        <v>58</v>
      </c>
      <c r="AA39" s="12">
        <v>19</v>
      </c>
      <c r="AB39" s="12">
        <v>22</v>
      </c>
      <c r="AC39" s="12">
        <v>0</v>
      </c>
      <c r="AD39" s="12">
        <v>18</v>
      </c>
    </row>
    <row r="40" spans="1:30" s="7" customFormat="1" ht="26.25" customHeight="1" x14ac:dyDescent="0.25">
      <c r="A40" s="11" t="s">
        <v>30</v>
      </c>
      <c r="B40" s="11" t="s">
        <v>234</v>
      </c>
      <c r="C40" s="41">
        <f>AVERAGE(D40:AD40)</f>
        <v>53.555555555555557</v>
      </c>
      <c r="D40" s="12">
        <v>65</v>
      </c>
      <c r="E40" s="12">
        <v>36</v>
      </c>
      <c r="F40" s="12">
        <v>8</v>
      </c>
      <c r="G40" s="12">
        <v>0</v>
      </c>
      <c r="H40" s="12">
        <v>1</v>
      </c>
      <c r="I40" s="12">
        <v>16</v>
      </c>
      <c r="J40" s="12">
        <v>5</v>
      </c>
      <c r="K40" s="12">
        <v>6</v>
      </c>
      <c r="L40" s="12">
        <v>5</v>
      </c>
      <c r="M40" s="12">
        <v>80</v>
      </c>
      <c r="N40" s="12">
        <v>0</v>
      </c>
      <c r="O40" s="12">
        <v>34</v>
      </c>
      <c r="P40" s="12">
        <v>24</v>
      </c>
      <c r="Q40" s="12">
        <v>117</v>
      </c>
      <c r="R40" s="12">
        <v>50</v>
      </c>
      <c r="S40" s="12">
        <v>27</v>
      </c>
      <c r="T40" s="12">
        <v>17</v>
      </c>
      <c r="U40" s="12">
        <v>18</v>
      </c>
      <c r="V40" s="12">
        <v>809</v>
      </c>
      <c r="W40" s="12">
        <v>1</v>
      </c>
      <c r="X40" s="12">
        <v>6</v>
      </c>
      <c r="Y40" s="12">
        <v>33</v>
      </c>
      <c r="Z40" s="12">
        <v>0</v>
      </c>
      <c r="AA40" s="12">
        <v>25</v>
      </c>
      <c r="AB40" s="12">
        <v>1</v>
      </c>
      <c r="AC40" s="12">
        <v>28</v>
      </c>
      <c r="AD40" s="12">
        <v>34</v>
      </c>
    </row>
    <row r="41" spans="1:30" s="48" customFormat="1" ht="18" customHeight="1" x14ac:dyDescent="0.25">
      <c r="A41" s="53" t="s">
        <v>226</v>
      </c>
      <c r="B41" s="53"/>
      <c r="C41" s="39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</row>
    <row r="42" spans="1:30" s="64" customFormat="1" ht="18" customHeight="1" x14ac:dyDescent="0.25">
      <c r="A42" s="62" t="s">
        <v>249</v>
      </c>
      <c r="B42" s="62" t="s">
        <v>234</v>
      </c>
      <c r="C42" s="41">
        <f>AVERAGE(D42:AD42)</f>
        <v>3021.8148148148148</v>
      </c>
      <c r="D42" s="63">
        <v>4287</v>
      </c>
      <c r="E42" s="63">
        <v>3549</v>
      </c>
      <c r="F42" s="63">
        <v>3399</v>
      </c>
      <c r="G42" s="63">
        <v>5521</v>
      </c>
      <c r="H42" s="63">
        <v>2923</v>
      </c>
      <c r="I42" s="63">
        <v>4552</v>
      </c>
      <c r="J42" s="63">
        <v>1366</v>
      </c>
      <c r="K42" s="63">
        <v>3864</v>
      </c>
      <c r="L42" s="63">
        <v>834</v>
      </c>
      <c r="M42" s="63">
        <v>4980</v>
      </c>
      <c r="N42" s="63">
        <v>3090</v>
      </c>
      <c r="O42" s="63">
        <v>7315</v>
      </c>
      <c r="P42" s="63">
        <v>3474</v>
      </c>
      <c r="Q42" s="63">
        <v>4594</v>
      </c>
      <c r="R42" s="63">
        <v>1622</v>
      </c>
      <c r="S42" s="63">
        <v>5414</v>
      </c>
      <c r="T42" s="63">
        <v>1317</v>
      </c>
      <c r="U42" s="63">
        <v>3093</v>
      </c>
      <c r="V42" s="63">
        <v>990</v>
      </c>
      <c r="W42" s="63">
        <v>1903</v>
      </c>
      <c r="X42" s="63">
        <v>1649</v>
      </c>
      <c r="Y42" s="63">
        <v>3660</v>
      </c>
      <c r="Z42" s="63">
        <v>1741</v>
      </c>
      <c r="AA42" s="63">
        <v>2357</v>
      </c>
      <c r="AB42" s="63">
        <v>790</v>
      </c>
      <c r="AC42" s="63">
        <v>1391</v>
      </c>
      <c r="AD42" s="63">
        <v>1914</v>
      </c>
    </row>
    <row r="43" spans="1:30" s="7" customFormat="1" ht="15.75" customHeight="1" x14ac:dyDescent="0.25">
      <c r="A43" s="11" t="s">
        <v>31</v>
      </c>
      <c r="B43" s="11" t="s">
        <v>234</v>
      </c>
      <c r="C43" s="41">
        <f>AVERAGE(D43:AD43)</f>
        <v>33.148148148148145</v>
      </c>
      <c r="D43" s="12">
        <v>1</v>
      </c>
      <c r="E43" s="12">
        <v>6</v>
      </c>
      <c r="F43" s="12">
        <v>80</v>
      </c>
      <c r="G43" s="12">
        <v>0</v>
      </c>
      <c r="H43" s="12">
        <v>0</v>
      </c>
      <c r="I43" s="12">
        <v>17</v>
      </c>
      <c r="J43" s="12">
        <v>12</v>
      </c>
      <c r="K43" s="12">
        <v>0</v>
      </c>
      <c r="L43" s="12">
        <v>0</v>
      </c>
      <c r="M43" s="12">
        <v>64</v>
      </c>
      <c r="N43" s="12">
        <v>3</v>
      </c>
      <c r="O43" s="12">
        <v>12</v>
      </c>
      <c r="P43" s="12">
        <v>204</v>
      </c>
      <c r="Q43" s="12">
        <v>177</v>
      </c>
      <c r="R43" s="12">
        <v>4</v>
      </c>
      <c r="S43" s="12">
        <v>41</v>
      </c>
      <c r="T43" s="12">
        <v>56</v>
      </c>
      <c r="U43" s="12">
        <v>90</v>
      </c>
      <c r="V43" s="12">
        <v>18</v>
      </c>
      <c r="W43" s="12">
        <v>32</v>
      </c>
      <c r="X43" s="12">
        <v>9</v>
      </c>
      <c r="Y43" s="12">
        <v>6</v>
      </c>
      <c r="Z43" s="12">
        <v>20</v>
      </c>
      <c r="AA43" s="12">
        <v>4</v>
      </c>
      <c r="AB43" s="12">
        <v>11</v>
      </c>
      <c r="AC43" s="12">
        <v>16</v>
      </c>
      <c r="AD43" s="12">
        <v>12</v>
      </c>
    </row>
    <row r="44" spans="1:30" s="7" customFormat="1" ht="15.75" customHeight="1" x14ac:dyDescent="0.25">
      <c r="A44" s="11" t="s">
        <v>32</v>
      </c>
      <c r="B44" s="11" t="s">
        <v>234</v>
      </c>
      <c r="C44" s="41">
        <f>AVERAGE(D44:AD44)</f>
        <v>345.81481481481484</v>
      </c>
      <c r="D44" s="12">
        <v>506</v>
      </c>
      <c r="E44" s="12">
        <v>253</v>
      </c>
      <c r="F44" s="12">
        <v>216</v>
      </c>
      <c r="G44" s="12">
        <v>395</v>
      </c>
      <c r="H44" s="12">
        <v>303</v>
      </c>
      <c r="I44" s="12">
        <v>115</v>
      </c>
      <c r="J44" s="12">
        <v>151</v>
      </c>
      <c r="K44" s="12">
        <v>1268</v>
      </c>
      <c r="L44" s="12">
        <v>0</v>
      </c>
      <c r="M44" s="12">
        <v>467</v>
      </c>
      <c r="N44" s="12">
        <v>399</v>
      </c>
      <c r="O44" s="12">
        <v>1162</v>
      </c>
      <c r="P44" s="12">
        <v>646</v>
      </c>
      <c r="Q44" s="12">
        <v>560</v>
      </c>
      <c r="R44" s="12">
        <v>46</v>
      </c>
      <c r="S44" s="12">
        <v>83</v>
      </c>
      <c r="T44" s="12">
        <v>155</v>
      </c>
      <c r="U44" s="12">
        <v>332</v>
      </c>
      <c r="V44" s="12">
        <v>39</v>
      </c>
      <c r="W44" s="12">
        <v>1066</v>
      </c>
      <c r="X44" s="12">
        <v>89</v>
      </c>
      <c r="Y44" s="12">
        <v>441</v>
      </c>
      <c r="Z44" s="12">
        <v>62</v>
      </c>
      <c r="AA44" s="15">
        <v>17</v>
      </c>
      <c r="AB44" s="12">
        <v>55</v>
      </c>
      <c r="AC44" s="12">
        <v>86</v>
      </c>
      <c r="AD44" s="12">
        <v>425</v>
      </c>
    </row>
    <row r="45" spans="1:30" s="7" customFormat="1" ht="15.75" customHeight="1" x14ac:dyDescent="0.25">
      <c r="A45" s="11" t="s">
        <v>33</v>
      </c>
      <c r="B45" s="11" t="s">
        <v>234</v>
      </c>
      <c r="C45" s="41">
        <f>AVERAGE(D45:AD45)</f>
        <v>204.44444444444446</v>
      </c>
      <c r="D45" s="12">
        <v>345</v>
      </c>
      <c r="E45" s="12">
        <v>70</v>
      </c>
      <c r="F45" s="12">
        <v>56</v>
      </c>
      <c r="G45" s="12">
        <v>11</v>
      </c>
      <c r="H45" s="12">
        <v>4</v>
      </c>
      <c r="I45" s="12">
        <v>157</v>
      </c>
      <c r="J45" s="12">
        <v>33</v>
      </c>
      <c r="K45" s="12">
        <v>12</v>
      </c>
      <c r="L45" s="12">
        <v>0</v>
      </c>
      <c r="M45" s="12">
        <v>199</v>
      </c>
      <c r="N45" s="12">
        <v>284</v>
      </c>
      <c r="O45" s="12">
        <v>43</v>
      </c>
      <c r="P45" s="12">
        <v>923</v>
      </c>
      <c r="Q45" s="12">
        <v>1262</v>
      </c>
      <c r="R45" s="12">
        <v>16</v>
      </c>
      <c r="S45" s="12">
        <v>15</v>
      </c>
      <c r="T45" s="12">
        <v>460</v>
      </c>
      <c r="U45" s="12">
        <v>289</v>
      </c>
      <c r="V45" s="12">
        <v>14</v>
      </c>
      <c r="W45" s="12">
        <v>37</v>
      </c>
      <c r="X45" s="12">
        <v>26</v>
      </c>
      <c r="Y45" s="12">
        <v>60</v>
      </c>
      <c r="Z45" s="12">
        <v>76</v>
      </c>
      <c r="AA45" s="12">
        <v>287</v>
      </c>
      <c r="AB45" s="12">
        <v>48</v>
      </c>
      <c r="AC45" s="12">
        <v>689</v>
      </c>
      <c r="AD45" s="12">
        <v>104</v>
      </c>
    </row>
    <row r="46" spans="1:30" s="7" customFormat="1" ht="15.75" customHeight="1" x14ac:dyDescent="0.25">
      <c r="A46" s="11" t="s">
        <v>34</v>
      </c>
      <c r="B46" s="11" t="s">
        <v>234</v>
      </c>
      <c r="C46" s="41">
        <f>AVERAGE(D46:AD46)</f>
        <v>2170.2592592592591</v>
      </c>
      <c r="D46" s="12">
        <v>2707</v>
      </c>
      <c r="E46" s="12">
        <v>2095</v>
      </c>
      <c r="F46" s="12">
        <v>1814</v>
      </c>
      <c r="G46" s="12">
        <v>3608</v>
      </c>
      <c r="H46" s="12">
        <v>1784</v>
      </c>
      <c r="I46" s="12">
        <v>2741</v>
      </c>
      <c r="J46" s="12">
        <v>978</v>
      </c>
      <c r="K46" s="12">
        <v>2986</v>
      </c>
      <c r="L46" s="12">
        <v>494</v>
      </c>
      <c r="M46" s="12">
        <v>3150</v>
      </c>
      <c r="N46" s="12">
        <v>2221</v>
      </c>
      <c r="O46" s="12">
        <v>5264</v>
      </c>
      <c r="P46" s="12">
        <v>3056</v>
      </c>
      <c r="Q46" s="12">
        <v>3805</v>
      </c>
      <c r="R46" s="12">
        <v>954</v>
      </c>
      <c r="S46" s="12">
        <v>3163</v>
      </c>
      <c r="T46" s="12">
        <v>3499</v>
      </c>
      <c r="U46" s="12">
        <v>2136</v>
      </c>
      <c r="V46" s="12">
        <v>612</v>
      </c>
      <c r="W46" s="12">
        <v>1552</v>
      </c>
      <c r="X46" s="12">
        <v>1153</v>
      </c>
      <c r="Y46" s="12">
        <v>2707</v>
      </c>
      <c r="Z46" s="12">
        <v>1023</v>
      </c>
      <c r="AA46" s="12">
        <v>1771</v>
      </c>
      <c r="AB46" s="12">
        <v>523</v>
      </c>
      <c r="AC46" s="12">
        <v>1314</v>
      </c>
      <c r="AD46" s="12">
        <v>1487</v>
      </c>
    </row>
    <row r="47" spans="1:30" s="7" customFormat="1" ht="15.75" customHeight="1" x14ac:dyDescent="0.25">
      <c r="A47" s="11" t="s">
        <v>35</v>
      </c>
      <c r="B47" s="11" t="s">
        <v>234</v>
      </c>
      <c r="C47" s="41">
        <f>AVERAGE(D47:AD47)</f>
        <v>1584.0740740740741</v>
      </c>
      <c r="D47" s="12">
        <v>2432</v>
      </c>
      <c r="E47" s="12">
        <v>1783</v>
      </c>
      <c r="F47" s="12">
        <v>1937</v>
      </c>
      <c r="G47" s="12">
        <v>2319</v>
      </c>
      <c r="H47" s="12">
        <v>1446</v>
      </c>
      <c r="I47" s="12">
        <v>2100</v>
      </c>
      <c r="J47" s="12">
        <v>584</v>
      </c>
      <c r="K47" s="12">
        <v>2158</v>
      </c>
      <c r="L47" s="12">
        <v>340</v>
      </c>
      <c r="M47" s="12">
        <v>2560</v>
      </c>
      <c r="N47" s="12">
        <v>1555</v>
      </c>
      <c r="O47" s="12">
        <v>3213</v>
      </c>
      <c r="P47" s="12">
        <v>2191</v>
      </c>
      <c r="Q47" s="12">
        <v>3148</v>
      </c>
      <c r="R47" s="12">
        <v>734</v>
      </c>
      <c r="S47" s="12">
        <v>2292</v>
      </c>
      <c r="T47" s="12">
        <v>2411</v>
      </c>
      <c r="U47" s="12">
        <v>1668</v>
      </c>
      <c r="V47" s="12">
        <v>449</v>
      </c>
      <c r="W47" s="12">
        <v>1486</v>
      </c>
      <c r="X47" s="12">
        <v>620</v>
      </c>
      <c r="Y47" s="12">
        <v>1460</v>
      </c>
      <c r="Z47" s="12">
        <v>876</v>
      </c>
      <c r="AA47" s="12">
        <v>894</v>
      </c>
      <c r="AB47" s="12">
        <v>278</v>
      </c>
      <c r="AC47" s="12">
        <v>868</v>
      </c>
      <c r="AD47" s="12">
        <v>968</v>
      </c>
    </row>
    <row r="48" spans="1:30" s="7" customFormat="1" ht="15.75" customHeight="1" x14ac:dyDescent="0.25">
      <c r="A48" s="11" t="s">
        <v>36</v>
      </c>
      <c r="B48" s="11" t="s">
        <v>234</v>
      </c>
      <c r="C48" s="41">
        <f>AVERAGE(D48:AD48)</f>
        <v>100.44444444444444</v>
      </c>
      <c r="D48" s="12">
        <v>55</v>
      </c>
      <c r="E48" s="12">
        <v>18</v>
      </c>
      <c r="F48" s="12">
        <v>53</v>
      </c>
      <c r="G48" s="12">
        <v>82</v>
      </c>
      <c r="H48" s="12">
        <v>31</v>
      </c>
      <c r="I48" s="12">
        <v>2</v>
      </c>
      <c r="J48" s="12">
        <v>7</v>
      </c>
      <c r="K48" s="12">
        <v>391</v>
      </c>
      <c r="L48" s="12">
        <v>15</v>
      </c>
      <c r="M48" s="12">
        <v>90</v>
      </c>
      <c r="N48" s="12">
        <v>16</v>
      </c>
      <c r="O48" s="12">
        <v>175</v>
      </c>
      <c r="P48" s="12">
        <v>107</v>
      </c>
      <c r="Q48" s="12">
        <v>369</v>
      </c>
      <c r="R48" s="12">
        <v>26</v>
      </c>
      <c r="S48" s="12">
        <v>162</v>
      </c>
      <c r="T48" s="12">
        <v>389</v>
      </c>
      <c r="U48" s="12">
        <v>35</v>
      </c>
      <c r="V48" s="12">
        <v>82</v>
      </c>
      <c r="W48" s="12">
        <v>123</v>
      </c>
      <c r="X48" s="12">
        <v>14</v>
      </c>
      <c r="Y48" s="12">
        <v>40</v>
      </c>
      <c r="Z48" s="12">
        <v>176</v>
      </c>
      <c r="AA48" s="12">
        <v>39</v>
      </c>
      <c r="AB48" s="12">
        <v>71</v>
      </c>
      <c r="AC48" s="12">
        <v>0</v>
      </c>
      <c r="AD48" s="12">
        <v>144</v>
      </c>
    </row>
    <row r="49" spans="1:30" s="7" customFormat="1" ht="15.75" customHeight="1" x14ac:dyDescent="0.25">
      <c r="A49" s="11" t="s">
        <v>37</v>
      </c>
      <c r="B49" s="11" t="s">
        <v>234</v>
      </c>
      <c r="C49" s="41">
        <f>AVERAGE(D49:AD49)</f>
        <v>301.5</v>
      </c>
      <c r="D49" s="12">
        <v>473</v>
      </c>
      <c r="E49" s="12">
        <v>303</v>
      </c>
      <c r="F49" s="12">
        <v>385</v>
      </c>
      <c r="G49" s="12">
        <v>299</v>
      </c>
      <c r="H49" s="12">
        <v>136</v>
      </c>
      <c r="I49" s="12">
        <v>154</v>
      </c>
      <c r="J49" s="12">
        <v>109</v>
      </c>
      <c r="K49" s="12">
        <v>808</v>
      </c>
      <c r="L49" s="12">
        <v>127</v>
      </c>
      <c r="M49" s="12">
        <v>760</v>
      </c>
      <c r="N49" s="12">
        <v>104</v>
      </c>
      <c r="O49" s="12">
        <v>1764</v>
      </c>
      <c r="P49" s="12">
        <v>442</v>
      </c>
      <c r="Q49" s="12">
        <v>344</v>
      </c>
      <c r="R49" s="12">
        <v>121</v>
      </c>
      <c r="S49" s="12">
        <v>366</v>
      </c>
      <c r="T49" s="12">
        <v>166</v>
      </c>
      <c r="U49" s="12">
        <v>170</v>
      </c>
      <c r="V49" s="12" t="s">
        <v>183</v>
      </c>
      <c r="W49" s="12">
        <v>187</v>
      </c>
      <c r="X49" s="12">
        <v>26</v>
      </c>
      <c r="Y49" s="12">
        <v>300</v>
      </c>
      <c r="Z49" s="12">
        <v>67</v>
      </c>
      <c r="AA49" s="12">
        <v>82</v>
      </c>
      <c r="AB49" s="12">
        <v>53</v>
      </c>
      <c r="AC49" s="12">
        <v>40</v>
      </c>
      <c r="AD49" s="12">
        <v>53</v>
      </c>
    </row>
    <row r="50" spans="1:30" s="7" customFormat="1" ht="23.25" customHeight="1" x14ac:dyDescent="0.25">
      <c r="A50" s="11" t="s">
        <v>38</v>
      </c>
      <c r="B50" s="11" t="s">
        <v>234</v>
      </c>
      <c r="C50" s="41">
        <f>AVERAGE(D50:AD50)</f>
        <v>218.19230769230768</v>
      </c>
      <c r="D50" s="12">
        <v>342</v>
      </c>
      <c r="E50" s="12">
        <v>213</v>
      </c>
      <c r="F50" s="12">
        <v>31</v>
      </c>
      <c r="G50" s="12">
        <v>320</v>
      </c>
      <c r="H50" s="12">
        <v>763</v>
      </c>
      <c r="I50" s="12">
        <v>49</v>
      </c>
      <c r="J50" s="12">
        <v>141</v>
      </c>
      <c r="K50" s="12">
        <v>717</v>
      </c>
      <c r="L50" s="12">
        <v>22</v>
      </c>
      <c r="M50" s="12">
        <v>313</v>
      </c>
      <c r="N50" s="12">
        <v>312</v>
      </c>
      <c r="O50" s="12">
        <v>257</v>
      </c>
      <c r="P50" s="12">
        <v>113</v>
      </c>
      <c r="Q50" s="12">
        <v>89</v>
      </c>
      <c r="R50" s="12">
        <v>136</v>
      </c>
      <c r="S50" s="12">
        <v>170</v>
      </c>
      <c r="T50" s="12">
        <v>212</v>
      </c>
      <c r="U50" s="12">
        <v>124</v>
      </c>
      <c r="V50" s="12" t="s">
        <v>183</v>
      </c>
      <c r="W50" s="12">
        <v>442</v>
      </c>
      <c r="X50" s="12">
        <v>34</v>
      </c>
      <c r="Y50" s="12">
        <v>178</v>
      </c>
      <c r="Z50" s="12">
        <v>26</v>
      </c>
      <c r="AA50" s="12">
        <v>366</v>
      </c>
      <c r="AB50" s="12">
        <v>37</v>
      </c>
      <c r="AC50" s="12">
        <v>222</v>
      </c>
      <c r="AD50" s="12">
        <v>44</v>
      </c>
    </row>
    <row r="51" spans="1:30" s="7" customFormat="1" ht="24.75" customHeight="1" x14ac:dyDescent="0.25">
      <c r="A51" s="11" t="s">
        <v>39</v>
      </c>
      <c r="B51" s="11" t="s">
        <v>234</v>
      </c>
      <c r="C51" s="41">
        <f>AVERAGE(D51:AD51)</f>
        <v>2723.5384615384614</v>
      </c>
      <c r="D51" s="12">
        <v>3549</v>
      </c>
      <c r="E51" s="12">
        <v>2527</v>
      </c>
      <c r="F51" s="12">
        <v>2040</v>
      </c>
      <c r="G51" s="12">
        <v>4971</v>
      </c>
      <c r="H51" s="12">
        <v>2123</v>
      </c>
      <c r="I51" s="12">
        <v>4051</v>
      </c>
      <c r="J51" s="12">
        <v>1145</v>
      </c>
      <c r="K51" s="12">
        <v>2834</v>
      </c>
      <c r="L51" s="12">
        <v>590</v>
      </c>
      <c r="M51" s="12">
        <v>3641</v>
      </c>
      <c r="N51" s="12">
        <v>3147</v>
      </c>
      <c r="O51" s="12">
        <v>4809</v>
      </c>
      <c r="P51" s="12">
        <v>2775</v>
      </c>
      <c r="Q51" s="12">
        <v>5506</v>
      </c>
      <c r="R51" s="12">
        <v>1228</v>
      </c>
      <c r="S51" s="12">
        <v>4136</v>
      </c>
      <c r="T51" s="12">
        <v>4759</v>
      </c>
      <c r="U51" s="12">
        <v>3116</v>
      </c>
      <c r="V51" s="12" t="s">
        <v>183</v>
      </c>
      <c r="W51" s="12">
        <v>1995</v>
      </c>
      <c r="X51" s="12">
        <v>1501</v>
      </c>
      <c r="Y51" s="12">
        <v>2882</v>
      </c>
      <c r="Z51" s="12">
        <v>1227</v>
      </c>
      <c r="AA51" s="12">
        <v>1931</v>
      </c>
      <c r="AB51" s="12">
        <v>572</v>
      </c>
      <c r="AC51" s="12">
        <v>1726</v>
      </c>
      <c r="AD51" s="12">
        <v>2031</v>
      </c>
    </row>
    <row r="52" spans="1:30" s="7" customFormat="1" ht="24" customHeight="1" x14ac:dyDescent="0.25">
      <c r="A52" s="11" t="s">
        <v>40</v>
      </c>
      <c r="B52" s="11" t="s">
        <v>234</v>
      </c>
      <c r="C52" s="41">
        <f>AVERAGE(D52:AD52)</f>
        <v>64.07692307692308</v>
      </c>
      <c r="D52" s="12">
        <v>15</v>
      </c>
      <c r="E52" s="12">
        <v>86</v>
      </c>
      <c r="F52" s="12">
        <v>883</v>
      </c>
      <c r="G52" s="12">
        <v>11</v>
      </c>
      <c r="H52" s="12">
        <v>5</v>
      </c>
      <c r="I52" s="12">
        <v>11</v>
      </c>
      <c r="J52" s="12">
        <v>6</v>
      </c>
      <c r="K52" s="12">
        <v>41</v>
      </c>
      <c r="L52" s="12">
        <v>1</v>
      </c>
      <c r="M52" s="12">
        <v>15</v>
      </c>
      <c r="N52" s="12">
        <v>25</v>
      </c>
      <c r="O52" s="12">
        <v>67</v>
      </c>
      <c r="P52" s="12">
        <v>49</v>
      </c>
      <c r="Q52" s="12">
        <v>84</v>
      </c>
      <c r="R52" s="12">
        <v>5</v>
      </c>
      <c r="S52" s="12">
        <v>12</v>
      </c>
      <c r="T52" s="12">
        <v>8</v>
      </c>
      <c r="U52" s="12">
        <v>13</v>
      </c>
      <c r="V52" s="12" t="s">
        <v>183</v>
      </c>
      <c r="W52" s="12">
        <v>4</v>
      </c>
      <c r="X52" s="12">
        <v>11</v>
      </c>
      <c r="Y52" s="12">
        <v>6</v>
      </c>
      <c r="Z52" s="12">
        <v>127</v>
      </c>
      <c r="AA52" s="12">
        <v>16</v>
      </c>
      <c r="AB52" s="12">
        <v>100</v>
      </c>
      <c r="AC52" s="12">
        <v>6</v>
      </c>
      <c r="AD52" s="12">
        <v>59</v>
      </c>
    </row>
    <row r="53" spans="1:30" s="7" customFormat="1" ht="24.75" customHeight="1" x14ac:dyDescent="0.25">
      <c r="A53" s="11" t="s">
        <v>41</v>
      </c>
      <c r="B53" s="11" t="s">
        <v>234</v>
      </c>
      <c r="C53" s="41">
        <f>AVERAGE(D53:AD53)</f>
        <v>14.923076923076923</v>
      </c>
      <c r="D53" s="12">
        <v>6</v>
      </c>
      <c r="E53" s="12">
        <v>13</v>
      </c>
      <c r="F53" s="12">
        <v>8</v>
      </c>
      <c r="G53" s="12">
        <v>5</v>
      </c>
      <c r="H53" s="12">
        <v>0</v>
      </c>
      <c r="I53" s="12">
        <v>2</v>
      </c>
      <c r="J53" s="12">
        <v>0</v>
      </c>
      <c r="K53" s="12">
        <v>14</v>
      </c>
      <c r="L53" s="12">
        <v>0</v>
      </c>
      <c r="M53" s="12">
        <v>11</v>
      </c>
      <c r="N53" s="12">
        <v>3</v>
      </c>
      <c r="O53" s="12">
        <v>58</v>
      </c>
      <c r="P53" s="12">
        <v>22</v>
      </c>
      <c r="Q53" s="12">
        <v>73</v>
      </c>
      <c r="R53" s="12">
        <v>47</v>
      </c>
      <c r="S53" s="12">
        <v>3</v>
      </c>
      <c r="T53" s="12">
        <v>111</v>
      </c>
      <c r="U53" s="12">
        <v>2</v>
      </c>
      <c r="V53" s="12" t="s">
        <v>183</v>
      </c>
      <c r="W53" s="12">
        <v>3</v>
      </c>
      <c r="X53" s="12">
        <v>2</v>
      </c>
      <c r="Y53" s="12">
        <v>2</v>
      </c>
      <c r="Z53" s="12">
        <v>0</v>
      </c>
      <c r="AA53" s="12">
        <v>0</v>
      </c>
      <c r="AB53" s="12">
        <v>0</v>
      </c>
      <c r="AC53" s="12">
        <v>0</v>
      </c>
      <c r="AD53" s="12">
        <v>3</v>
      </c>
    </row>
    <row r="54" spans="1:30" s="7" customFormat="1" ht="15.75" customHeight="1" x14ac:dyDescent="0.25">
      <c r="A54" s="11" t="s">
        <v>42</v>
      </c>
      <c r="B54" s="11" t="s">
        <v>234</v>
      </c>
      <c r="C54" s="41">
        <f>AVERAGE(D54:AD54)</f>
        <v>95.115384615384613</v>
      </c>
      <c r="D54" s="12">
        <v>146</v>
      </c>
      <c r="E54" s="12">
        <v>82</v>
      </c>
      <c r="F54" s="12">
        <v>24</v>
      </c>
      <c r="G54" s="12">
        <v>81</v>
      </c>
      <c r="H54" s="12">
        <v>23</v>
      </c>
      <c r="I54" s="12">
        <v>56</v>
      </c>
      <c r="J54" s="12">
        <v>27</v>
      </c>
      <c r="K54" s="12">
        <v>137</v>
      </c>
      <c r="L54" s="12">
        <v>20</v>
      </c>
      <c r="M54" s="12">
        <v>368</v>
      </c>
      <c r="N54" s="12">
        <v>68</v>
      </c>
      <c r="O54" s="12">
        <v>456</v>
      </c>
      <c r="P54" s="12">
        <v>85</v>
      </c>
      <c r="Q54" s="12">
        <v>53</v>
      </c>
      <c r="R54" s="12">
        <v>0</v>
      </c>
      <c r="S54" s="12">
        <v>354</v>
      </c>
      <c r="T54" s="12">
        <v>6</v>
      </c>
      <c r="U54" s="12">
        <v>60</v>
      </c>
      <c r="V54" s="12" t="s">
        <v>183</v>
      </c>
      <c r="W54" s="12">
        <v>107</v>
      </c>
      <c r="X54" s="12">
        <v>14</v>
      </c>
      <c r="Y54" s="12">
        <v>178</v>
      </c>
      <c r="Z54" s="12">
        <v>57</v>
      </c>
      <c r="AA54" s="12">
        <v>17</v>
      </c>
      <c r="AB54" s="12">
        <v>7</v>
      </c>
      <c r="AC54" s="12">
        <v>20</v>
      </c>
      <c r="AD54" s="12">
        <v>27</v>
      </c>
    </row>
    <row r="55" spans="1:30" s="7" customFormat="1" ht="24.75" customHeight="1" x14ac:dyDescent="0.25">
      <c r="A55" s="11" t="s">
        <v>43</v>
      </c>
      <c r="B55" s="11" t="s">
        <v>234</v>
      </c>
      <c r="C55" s="41">
        <f>AVERAGE(D55:AD55)</f>
        <v>141.57692307692307</v>
      </c>
      <c r="D55" s="12">
        <v>134</v>
      </c>
      <c r="E55" s="12">
        <v>291</v>
      </c>
      <c r="F55" s="12">
        <v>228</v>
      </c>
      <c r="G55" s="12">
        <v>143</v>
      </c>
      <c r="H55" s="12">
        <v>146</v>
      </c>
      <c r="I55" s="12">
        <v>96</v>
      </c>
      <c r="J55" s="12">
        <v>41</v>
      </c>
      <c r="K55" s="12">
        <v>162</v>
      </c>
      <c r="L55" s="12">
        <v>38</v>
      </c>
      <c r="M55" s="12">
        <v>69</v>
      </c>
      <c r="N55" s="12">
        <v>33</v>
      </c>
      <c r="O55" s="12">
        <v>675</v>
      </c>
      <c r="P55" s="12">
        <v>328</v>
      </c>
      <c r="Q55" s="12">
        <v>54</v>
      </c>
      <c r="R55" s="12">
        <v>75</v>
      </c>
      <c r="S55" s="12">
        <v>140</v>
      </c>
      <c r="T55" s="12">
        <v>155</v>
      </c>
      <c r="U55" s="12">
        <v>128</v>
      </c>
      <c r="V55" s="12" t="s">
        <v>183</v>
      </c>
      <c r="W55" s="12">
        <v>82</v>
      </c>
      <c r="X55" s="12">
        <v>40</v>
      </c>
      <c r="Y55" s="12">
        <v>196</v>
      </c>
      <c r="Z55" s="12">
        <v>208</v>
      </c>
      <c r="AA55" s="12">
        <v>63</v>
      </c>
      <c r="AB55" s="12">
        <v>62</v>
      </c>
      <c r="AC55" s="12">
        <v>9</v>
      </c>
      <c r="AD55" s="12">
        <v>85</v>
      </c>
    </row>
    <row r="56" spans="1:30" s="7" customFormat="1" ht="15.75" customHeight="1" x14ac:dyDescent="0.25">
      <c r="A56" s="11" t="s">
        <v>44</v>
      </c>
      <c r="B56" s="11" t="s">
        <v>234</v>
      </c>
      <c r="C56" s="41">
        <f>AVERAGE(D56:AD56)</f>
        <v>235.5185185185185</v>
      </c>
      <c r="D56" s="12">
        <v>423</v>
      </c>
      <c r="E56" s="12">
        <v>345</v>
      </c>
      <c r="F56" s="12">
        <v>99</v>
      </c>
      <c r="G56" s="12">
        <v>15</v>
      </c>
      <c r="H56" s="12">
        <v>3</v>
      </c>
      <c r="I56" s="12">
        <v>420</v>
      </c>
      <c r="J56" s="12">
        <v>86</v>
      </c>
      <c r="K56" s="12">
        <v>40</v>
      </c>
      <c r="L56" s="12">
        <v>21</v>
      </c>
      <c r="M56" s="12">
        <v>443</v>
      </c>
      <c r="N56" s="12">
        <v>68</v>
      </c>
      <c r="O56" s="12">
        <v>216</v>
      </c>
      <c r="P56" s="12">
        <v>1413</v>
      </c>
      <c r="Q56" s="12">
        <v>381</v>
      </c>
      <c r="R56" s="12">
        <v>50</v>
      </c>
      <c r="S56" s="12">
        <v>205</v>
      </c>
      <c r="T56" s="12">
        <v>104</v>
      </c>
      <c r="U56" s="12">
        <v>156</v>
      </c>
      <c r="V56" s="12">
        <v>994</v>
      </c>
      <c r="W56" s="12">
        <v>95</v>
      </c>
      <c r="X56" s="12">
        <v>131</v>
      </c>
      <c r="Y56" s="12">
        <v>319</v>
      </c>
      <c r="Z56" s="12">
        <v>11</v>
      </c>
      <c r="AA56" s="12">
        <v>151</v>
      </c>
      <c r="AB56" s="12">
        <v>2</v>
      </c>
      <c r="AC56" s="12">
        <v>159</v>
      </c>
      <c r="AD56" s="12">
        <v>9</v>
      </c>
    </row>
    <row r="57" spans="1:30" s="6" customFormat="1" ht="15.75" customHeight="1" x14ac:dyDescent="0.25">
      <c r="A57" s="19" t="s">
        <v>45</v>
      </c>
      <c r="B57" s="19" t="s">
        <v>234</v>
      </c>
      <c r="C57" s="38">
        <f>AVERAGE(D57:AD57)</f>
        <v>0.17377777777777773</v>
      </c>
      <c r="D57" s="17">
        <v>3.5999999999999997E-2</v>
      </c>
      <c r="E57" s="17">
        <v>0.25</v>
      </c>
      <c r="F57" s="17">
        <v>0.47</v>
      </c>
      <c r="G57" s="17">
        <v>0.01</v>
      </c>
      <c r="H57" s="17">
        <v>0.14000000000000001</v>
      </c>
      <c r="I57" s="17">
        <v>0.54</v>
      </c>
      <c r="J57" s="17">
        <v>0.25</v>
      </c>
      <c r="K57" s="17">
        <v>0.08</v>
      </c>
      <c r="L57" s="17">
        <v>0.19</v>
      </c>
      <c r="M57" s="17">
        <v>5.2999999999999999E-2</v>
      </c>
      <c r="N57" s="17">
        <v>0.37</v>
      </c>
      <c r="O57" s="17">
        <v>0.01</v>
      </c>
      <c r="P57" s="17">
        <v>0.34</v>
      </c>
      <c r="Q57" s="17">
        <v>0.2</v>
      </c>
      <c r="R57" s="17">
        <v>0.09</v>
      </c>
      <c r="S57" s="17">
        <v>0.02</v>
      </c>
      <c r="T57" s="17">
        <v>0.19</v>
      </c>
      <c r="U57" s="17">
        <v>0.11</v>
      </c>
      <c r="V57" s="17">
        <v>0.12</v>
      </c>
      <c r="W57" s="17">
        <v>0.14299999999999999</v>
      </c>
      <c r="X57" s="17">
        <v>0.16</v>
      </c>
      <c r="Y57" s="17">
        <v>0.11</v>
      </c>
      <c r="Z57" s="17">
        <v>0.14000000000000001</v>
      </c>
      <c r="AA57" s="17">
        <v>0.05</v>
      </c>
      <c r="AB57" s="17">
        <v>0.14000000000000001</v>
      </c>
      <c r="AC57" s="17">
        <v>0.05</v>
      </c>
      <c r="AD57" s="17">
        <v>0.43</v>
      </c>
    </row>
    <row r="58" spans="1:30" s="6" customFormat="1" ht="15.75" customHeight="1" x14ac:dyDescent="0.25">
      <c r="A58" s="19" t="s">
        <v>46</v>
      </c>
      <c r="B58" s="19" t="s">
        <v>234</v>
      </c>
      <c r="C58" s="38">
        <f>AVERAGE(D58:AD58)</f>
        <v>0.82325925925925936</v>
      </c>
      <c r="D58" s="17">
        <v>0.96399999999999997</v>
      </c>
      <c r="E58" s="17">
        <v>0.75</v>
      </c>
      <c r="F58" s="17">
        <v>0.53</v>
      </c>
      <c r="G58" s="17">
        <v>0.99</v>
      </c>
      <c r="H58" s="17">
        <v>0.96</v>
      </c>
      <c r="I58" s="17">
        <v>0.46</v>
      </c>
      <c r="J58" s="17">
        <v>0.75</v>
      </c>
      <c r="K58" s="17">
        <v>0.92</v>
      </c>
      <c r="L58" s="17">
        <v>0.81</v>
      </c>
      <c r="M58" s="17">
        <v>0.94699999999999995</v>
      </c>
      <c r="N58" s="17">
        <v>0.63</v>
      </c>
      <c r="O58" s="17">
        <v>0.97</v>
      </c>
      <c r="P58" s="17">
        <v>0.66</v>
      </c>
      <c r="Q58" s="17">
        <v>0.78</v>
      </c>
      <c r="R58" s="17">
        <v>0.91</v>
      </c>
      <c r="S58" s="17">
        <v>0.98</v>
      </c>
      <c r="T58" s="17">
        <v>0.81</v>
      </c>
      <c r="U58" s="17">
        <v>0.89</v>
      </c>
      <c r="V58" s="17">
        <v>0.88</v>
      </c>
      <c r="W58" s="17">
        <v>0.85699999999999998</v>
      </c>
      <c r="X58" s="17">
        <v>0.84</v>
      </c>
      <c r="Y58" s="17">
        <v>0.89</v>
      </c>
      <c r="Z58" s="17">
        <v>0.86</v>
      </c>
      <c r="AA58" s="17">
        <v>0.95</v>
      </c>
      <c r="AB58" s="17">
        <v>0.72</v>
      </c>
      <c r="AC58" s="17">
        <v>0.95</v>
      </c>
      <c r="AD58" s="17">
        <v>0.56999999999999995</v>
      </c>
    </row>
    <row r="59" spans="1:30" s="6" customFormat="1" ht="15.75" customHeight="1" x14ac:dyDescent="0.25">
      <c r="A59" s="19" t="s">
        <v>47</v>
      </c>
      <c r="B59" s="19" t="s">
        <v>234</v>
      </c>
      <c r="C59" s="38">
        <f>AVERAGE(D59:AD59)</f>
        <v>0.13488461538461538</v>
      </c>
      <c r="D59" s="17">
        <v>0.113</v>
      </c>
      <c r="E59" s="17">
        <v>0.34</v>
      </c>
      <c r="F59" s="17">
        <v>0.15</v>
      </c>
      <c r="G59" s="17">
        <v>3.2000000000000001E-2</v>
      </c>
      <c r="H59" s="17">
        <v>0.16</v>
      </c>
      <c r="I59" s="17">
        <v>0.04</v>
      </c>
      <c r="J59" s="17">
        <v>0.14000000000000001</v>
      </c>
      <c r="K59" s="17">
        <v>0.26</v>
      </c>
      <c r="L59" s="17">
        <v>0.01</v>
      </c>
      <c r="M59" s="17">
        <v>0.126</v>
      </c>
      <c r="N59" s="17" t="s">
        <v>248</v>
      </c>
      <c r="O59" s="17">
        <v>0.11</v>
      </c>
      <c r="P59" s="17">
        <v>0.27</v>
      </c>
      <c r="Q59" s="17">
        <v>0.21</v>
      </c>
      <c r="R59" s="17">
        <v>0.03</v>
      </c>
      <c r="S59" s="17">
        <v>0.02</v>
      </c>
      <c r="T59" s="17">
        <v>0.02</v>
      </c>
      <c r="U59" s="17">
        <v>0.16</v>
      </c>
      <c r="V59" s="17">
        <v>0.05</v>
      </c>
      <c r="W59" s="17">
        <v>0.40600000000000003</v>
      </c>
      <c r="X59" s="17">
        <v>0.06</v>
      </c>
      <c r="Y59" s="17">
        <v>7.0000000000000007E-2</v>
      </c>
      <c r="Z59" s="17">
        <v>0.04</v>
      </c>
      <c r="AA59" s="17">
        <v>0.12</v>
      </c>
      <c r="AB59" s="17">
        <v>0.17</v>
      </c>
      <c r="AC59" s="17">
        <v>0.09</v>
      </c>
      <c r="AD59" s="17">
        <v>0.31</v>
      </c>
    </row>
    <row r="60" spans="1:30" s="6" customFormat="1" ht="24.75" customHeight="1" x14ac:dyDescent="0.25">
      <c r="A60" s="19" t="s">
        <v>48</v>
      </c>
      <c r="B60" s="19" t="s">
        <v>234</v>
      </c>
      <c r="C60" s="38">
        <f>AVERAGE(D60:AD60)</f>
        <v>0.43557692307692303</v>
      </c>
      <c r="D60" s="17">
        <v>0.52600000000000002</v>
      </c>
      <c r="E60" s="17">
        <v>0.21</v>
      </c>
      <c r="F60" s="17">
        <v>0.38</v>
      </c>
      <c r="G60" s="17">
        <v>0.36099999999999999</v>
      </c>
      <c r="H60" s="17">
        <v>0.46</v>
      </c>
      <c r="I60" s="17">
        <v>0.56999999999999995</v>
      </c>
      <c r="J60" s="17">
        <v>0.6</v>
      </c>
      <c r="K60" s="17">
        <v>0.28000000000000003</v>
      </c>
      <c r="L60" s="17">
        <v>0.77</v>
      </c>
      <c r="M60" s="17">
        <v>0.47499999999999998</v>
      </c>
      <c r="N60" s="17">
        <v>0.26</v>
      </c>
      <c r="O60" s="17">
        <v>0.36</v>
      </c>
      <c r="P60" s="17">
        <v>0.26</v>
      </c>
      <c r="Q60" s="17">
        <v>0.1</v>
      </c>
      <c r="R60" s="17">
        <v>0.82</v>
      </c>
      <c r="S60" s="17">
        <v>0.56000000000000005</v>
      </c>
      <c r="T60" s="17">
        <v>0.49</v>
      </c>
      <c r="U60" s="17">
        <v>0.41</v>
      </c>
      <c r="V60" s="17">
        <v>0.48099999999999998</v>
      </c>
      <c r="W60" s="17">
        <v>0.30199999999999999</v>
      </c>
      <c r="X60" s="17">
        <v>0.5</v>
      </c>
      <c r="Y60" s="17">
        <v>0.57999999999999996</v>
      </c>
      <c r="Z60" s="18"/>
      <c r="AA60" s="17">
        <v>0.47</v>
      </c>
      <c r="AB60" s="17">
        <v>0.47</v>
      </c>
      <c r="AC60" s="17">
        <v>0.35</v>
      </c>
      <c r="AD60" s="17">
        <v>0.28000000000000003</v>
      </c>
    </row>
    <row r="61" spans="1:30" s="48" customFormat="1" ht="18.75" customHeight="1" x14ac:dyDescent="0.25">
      <c r="A61" s="53" t="s">
        <v>227</v>
      </c>
      <c r="B61" s="53"/>
      <c r="C61" s="39"/>
      <c r="D61" s="58"/>
      <c r="E61" s="54"/>
      <c r="F61" s="59"/>
      <c r="G61" s="54"/>
      <c r="H61" s="54"/>
      <c r="I61" s="54"/>
      <c r="J61" s="54"/>
      <c r="K61" s="59"/>
      <c r="L61" s="54"/>
      <c r="M61" s="54"/>
      <c r="N61" s="54"/>
      <c r="O61" s="59"/>
      <c r="P61" s="54"/>
      <c r="Q61" s="54"/>
      <c r="R61" s="54"/>
      <c r="S61" s="54"/>
      <c r="T61" s="54"/>
      <c r="U61" s="54"/>
      <c r="V61" s="58"/>
      <c r="W61" s="54"/>
      <c r="X61" s="54"/>
      <c r="Y61" s="54"/>
      <c r="Z61" s="55"/>
      <c r="AA61" s="54"/>
      <c r="AB61" s="54"/>
      <c r="AC61" s="54"/>
      <c r="AD61" s="54"/>
    </row>
    <row r="62" spans="1:30" s="7" customFormat="1" ht="15.75" customHeight="1" x14ac:dyDescent="0.25">
      <c r="A62" s="11" t="s">
        <v>49</v>
      </c>
      <c r="B62" s="11" t="s">
        <v>234</v>
      </c>
      <c r="C62" s="41">
        <f>AVERAGE(D62:AD62)</f>
        <v>372.25925925925924</v>
      </c>
      <c r="D62" s="12">
        <v>611</v>
      </c>
      <c r="E62" s="12">
        <v>341</v>
      </c>
      <c r="F62" s="12">
        <v>25</v>
      </c>
      <c r="G62" s="12">
        <v>845</v>
      </c>
      <c r="H62" s="12">
        <v>395</v>
      </c>
      <c r="I62" s="12">
        <v>116</v>
      </c>
      <c r="J62" s="12">
        <v>203</v>
      </c>
      <c r="K62" s="12">
        <v>730</v>
      </c>
      <c r="L62" s="12">
        <v>0</v>
      </c>
      <c r="M62" s="12">
        <v>293</v>
      </c>
      <c r="N62" s="12">
        <v>265</v>
      </c>
      <c r="O62" s="12">
        <v>813</v>
      </c>
      <c r="P62" s="12">
        <v>666</v>
      </c>
      <c r="Q62" s="12">
        <v>703</v>
      </c>
      <c r="R62" s="12">
        <v>33</v>
      </c>
      <c r="S62" s="12">
        <v>105</v>
      </c>
      <c r="T62" s="12">
        <v>338</v>
      </c>
      <c r="U62" s="12">
        <v>41</v>
      </c>
      <c r="V62" s="12">
        <v>0</v>
      </c>
      <c r="W62" s="12">
        <v>2393</v>
      </c>
      <c r="X62" s="12">
        <v>187</v>
      </c>
      <c r="Y62" s="12">
        <v>368</v>
      </c>
      <c r="Z62" s="12">
        <v>0</v>
      </c>
      <c r="AA62" s="12">
        <v>446</v>
      </c>
      <c r="AB62" s="12">
        <v>0</v>
      </c>
      <c r="AC62" s="12">
        <v>0</v>
      </c>
      <c r="AD62" s="12">
        <v>134</v>
      </c>
    </row>
    <row r="63" spans="1:30" s="7" customFormat="1" ht="15.75" customHeight="1" x14ac:dyDescent="0.25">
      <c r="A63" s="11" t="s">
        <v>50</v>
      </c>
      <c r="B63" s="11" t="s">
        <v>234</v>
      </c>
      <c r="C63" s="41">
        <f>AVERAGE(D63:AD63)</f>
        <v>3502.2459259259263</v>
      </c>
      <c r="D63" s="12">
        <v>4650</v>
      </c>
      <c r="E63" s="12">
        <v>3931</v>
      </c>
      <c r="F63" s="12">
        <v>3569</v>
      </c>
      <c r="G63" s="12">
        <v>6141</v>
      </c>
      <c r="H63" s="12">
        <v>3208</v>
      </c>
      <c r="I63" s="12">
        <v>4732</v>
      </c>
      <c r="J63" s="12">
        <v>1563.5</v>
      </c>
      <c r="K63" s="12">
        <v>4642</v>
      </c>
      <c r="L63" s="12">
        <v>834</v>
      </c>
      <c r="M63" s="12">
        <v>5266</v>
      </c>
      <c r="N63" s="12">
        <v>3467</v>
      </c>
      <c r="O63" s="12">
        <v>9290</v>
      </c>
      <c r="P63" s="12">
        <v>4353</v>
      </c>
      <c r="Q63" s="12">
        <v>6068</v>
      </c>
      <c r="R63" s="12">
        <v>1647</v>
      </c>
      <c r="S63" s="12">
        <v>5553.3</v>
      </c>
      <c r="T63" s="12">
        <v>5763</v>
      </c>
      <c r="U63" s="12">
        <v>14</v>
      </c>
      <c r="V63" s="12">
        <v>861.1</v>
      </c>
      <c r="W63" s="12">
        <v>3726</v>
      </c>
      <c r="X63" s="12">
        <v>1763</v>
      </c>
      <c r="Y63" s="12">
        <v>4010</v>
      </c>
      <c r="Z63" s="12">
        <v>1800</v>
      </c>
      <c r="AA63" s="12">
        <v>3066</v>
      </c>
      <c r="AB63" s="12">
        <v>786.74</v>
      </c>
      <c r="AC63" s="12">
        <v>1663</v>
      </c>
      <c r="AD63" s="12">
        <v>2193</v>
      </c>
    </row>
    <row r="64" spans="1:30" s="7" customFormat="1" ht="15.75" customHeight="1" x14ac:dyDescent="0.25">
      <c r="A64" s="11" t="s">
        <v>51</v>
      </c>
      <c r="B64" s="11" t="s">
        <v>234</v>
      </c>
      <c r="C64" s="41">
        <f>AVERAGE(D64:AD64)</f>
        <v>206.10777777777778</v>
      </c>
      <c r="D64" s="12">
        <v>293</v>
      </c>
      <c r="E64" s="12">
        <v>184</v>
      </c>
      <c r="F64" s="12">
        <v>191</v>
      </c>
      <c r="G64" s="12">
        <v>350</v>
      </c>
      <c r="H64" s="12">
        <v>187</v>
      </c>
      <c r="I64" s="12">
        <v>289</v>
      </c>
      <c r="J64" s="12">
        <v>113.7</v>
      </c>
      <c r="K64" s="12">
        <v>268</v>
      </c>
      <c r="L64" s="12">
        <v>84</v>
      </c>
      <c r="M64" s="12">
        <v>301</v>
      </c>
      <c r="N64" s="12">
        <v>212</v>
      </c>
      <c r="O64" s="12">
        <v>336</v>
      </c>
      <c r="P64" s="12">
        <v>223</v>
      </c>
      <c r="Q64" s="12">
        <v>341</v>
      </c>
      <c r="R64" s="12">
        <v>170</v>
      </c>
      <c r="S64" s="12">
        <v>284.3</v>
      </c>
      <c r="T64" s="12">
        <v>344</v>
      </c>
      <c r="U64" s="12">
        <v>1</v>
      </c>
      <c r="V64" s="12">
        <v>56.67</v>
      </c>
      <c r="W64" s="12">
        <v>261</v>
      </c>
      <c r="X64" s="12">
        <v>135</v>
      </c>
      <c r="Y64" s="12">
        <v>296</v>
      </c>
      <c r="Z64" s="12">
        <v>136</v>
      </c>
      <c r="AA64" s="12">
        <v>169</v>
      </c>
      <c r="AB64" s="12">
        <v>64.239999999999995</v>
      </c>
      <c r="AC64" s="12">
        <v>136</v>
      </c>
      <c r="AD64" s="12">
        <v>139</v>
      </c>
    </row>
    <row r="65" spans="1:30" s="48" customFormat="1" ht="15.75" customHeight="1" x14ac:dyDescent="0.25">
      <c r="A65" s="53" t="s">
        <v>228</v>
      </c>
      <c r="B65" s="53"/>
      <c r="C65" s="41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</row>
    <row r="66" spans="1:30" s="7" customFormat="1" ht="15.75" customHeight="1" x14ac:dyDescent="0.25">
      <c r="A66" s="11" t="s">
        <v>52</v>
      </c>
      <c r="B66" s="11" t="s">
        <v>235</v>
      </c>
      <c r="C66" s="41">
        <f>AVERAGE(D66:AD66)</f>
        <v>44.238095238095241</v>
      </c>
      <c r="D66" s="12">
        <v>8</v>
      </c>
      <c r="E66" s="15"/>
      <c r="F66" s="12">
        <v>1</v>
      </c>
      <c r="G66" s="12">
        <v>0</v>
      </c>
      <c r="H66" s="12">
        <v>5</v>
      </c>
      <c r="I66" s="12">
        <v>12</v>
      </c>
      <c r="J66" s="15"/>
      <c r="K66" s="12">
        <v>41</v>
      </c>
      <c r="L66" s="12">
        <v>0</v>
      </c>
      <c r="M66" s="15"/>
      <c r="N66" s="12">
        <v>0</v>
      </c>
      <c r="O66" s="12" t="s">
        <v>197</v>
      </c>
      <c r="P66" s="12">
        <v>0</v>
      </c>
      <c r="Q66" s="12">
        <v>346</v>
      </c>
      <c r="R66" s="12">
        <v>478</v>
      </c>
      <c r="S66" s="12">
        <v>0</v>
      </c>
      <c r="T66" s="12">
        <v>0</v>
      </c>
      <c r="U66" s="12">
        <v>0</v>
      </c>
      <c r="V66" s="12">
        <v>0</v>
      </c>
      <c r="W66" s="15"/>
      <c r="X66" s="12">
        <v>0</v>
      </c>
      <c r="Y66" s="12">
        <v>15</v>
      </c>
      <c r="Z66" s="15"/>
      <c r="AA66" s="12">
        <v>0</v>
      </c>
      <c r="AB66" s="12">
        <v>0</v>
      </c>
      <c r="AC66" s="12">
        <v>0</v>
      </c>
      <c r="AD66" s="12">
        <v>23</v>
      </c>
    </row>
    <row r="67" spans="1:30" s="7" customFormat="1" ht="15.75" customHeight="1" x14ac:dyDescent="0.25">
      <c r="A67" s="11" t="s">
        <v>53</v>
      </c>
      <c r="B67" s="11" t="s">
        <v>235</v>
      </c>
      <c r="C67" s="41">
        <f>AVERAGE(D67:AD67)</f>
        <v>761.11111111111109</v>
      </c>
      <c r="D67" s="12">
        <v>1079</v>
      </c>
      <c r="E67" s="12">
        <v>1214</v>
      </c>
      <c r="F67" s="12">
        <v>803</v>
      </c>
      <c r="G67" s="12">
        <v>1149</v>
      </c>
      <c r="H67" s="12">
        <v>499</v>
      </c>
      <c r="I67" s="12">
        <v>1110</v>
      </c>
      <c r="J67" s="12">
        <v>374</v>
      </c>
      <c r="K67" s="12">
        <v>1020</v>
      </c>
      <c r="L67" s="12">
        <v>144</v>
      </c>
      <c r="M67" s="12">
        <v>1344</v>
      </c>
      <c r="N67" s="12">
        <v>744</v>
      </c>
      <c r="O67" s="12">
        <v>1835</v>
      </c>
      <c r="P67" s="12">
        <v>810</v>
      </c>
      <c r="Q67" s="12">
        <v>954</v>
      </c>
      <c r="R67" s="12">
        <v>450</v>
      </c>
      <c r="S67" s="12">
        <v>1214</v>
      </c>
      <c r="T67" s="12">
        <v>1155</v>
      </c>
      <c r="U67" s="12">
        <v>750</v>
      </c>
      <c r="V67" s="12">
        <v>161</v>
      </c>
      <c r="W67" s="12">
        <v>690</v>
      </c>
      <c r="X67" s="12">
        <v>440</v>
      </c>
      <c r="Y67" s="12">
        <v>990</v>
      </c>
      <c r="Z67" s="12">
        <v>372</v>
      </c>
      <c r="AA67" s="12">
        <v>326</v>
      </c>
      <c r="AB67" s="12">
        <v>183</v>
      </c>
      <c r="AC67" s="12">
        <v>277</v>
      </c>
      <c r="AD67" s="12">
        <v>463</v>
      </c>
    </row>
    <row r="68" spans="1:30" s="7" customFormat="1" ht="15.75" customHeight="1" x14ac:dyDescent="0.25">
      <c r="A68" s="11" t="s">
        <v>54</v>
      </c>
      <c r="B68" s="11" t="s">
        <v>235</v>
      </c>
      <c r="C68" s="41">
        <f>AVERAGE(D68:AD68)</f>
        <v>122.15384615384616</v>
      </c>
      <c r="D68" s="12">
        <v>59</v>
      </c>
      <c r="E68" s="12">
        <v>113</v>
      </c>
      <c r="F68" s="12">
        <v>0</v>
      </c>
      <c r="G68" s="12">
        <v>426</v>
      </c>
      <c r="H68" s="12">
        <v>137</v>
      </c>
      <c r="I68" s="12">
        <v>55</v>
      </c>
      <c r="J68" s="12">
        <v>42</v>
      </c>
      <c r="K68" s="12">
        <v>194</v>
      </c>
      <c r="L68" s="12">
        <v>0</v>
      </c>
      <c r="M68" s="12">
        <v>102</v>
      </c>
      <c r="N68" s="12">
        <v>70</v>
      </c>
      <c r="O68" s="12">
        <v>244</v>
      </c>
      <c r="P68" s="12">
        <v>201</v>
      </c>
      <c r="Q68" s="12">
        <v>265</v>
      </c>
      <c r="R68" s="12">
        <v>28</v>
      </c>
      <c r="S68" s="12">
        <v>89</v>
      </c>
      <c r="T68" s="12">
        <v>181</v>
      </c>
      <c r="U68" s="12">
        <v>10</v>
      </c>
      <c r="V68" s="12">
        <v>0</v>
      </c>
      <c r="W68" s="12">
        <v>542</v>
      </c>
      <c r="X68" s="12">
        <v>15</v>
      </c>
      <c r="Y68" s="12">
        <v>168</v>
      </c>
      <c r="Z68" s="15"/>
      <c r="AA68" s="12">
        <v>198</v>
      </c>
      <c r="AB68" s="12">
        <v>0</v>
      </c>
      <c r="AC68" s="12">
        <v>0</v>
      </c>
      <c r="AD68" s="12">
        <v>37</v>
      </c>
    </row>
    <row r="69" spans="1:30" s="7" customFormat="1" ht="15.75" customHeight="1" x14ac:dyDescent="0.25">
      <c r="A69" s="11" t="s">
        <v>55</v>
      </c>
      <c r="B69" s="11" t="s">
        <v>235</v>
      </c>
      <c r="C69" s="41">
        <f>AVERAGE(D69:AD69)</f>
        <v>451.14814814814815</v>
      </c>
      <c r="D69" s="12">
        <v>646</v>
      </c>
      <c r="E69" s="12">
        <v>672</v>
      </c>
      <c r="F69" s="12">
        <v>408</v>
      </c>
      <c r="G69" s="12">
        <v>700</v>
      </c>
      <c r="H69" s="12">
        <v>285</v>
      </c>
      <c r="I69" s="12">
        <v>593</v>
      </c>
      <c r="J69" s="12">
        <v>222</v>
      </c>
      <c r="K69" s="12">
        <v>634</v>
      </c>
      <c r="L69" s="12">
        <v>80</v>
      </c>
      <c r="M69" s="12">
        <v>796</v>
      </c>
      <c r="N69" s="12">
        <v>456</v>
      </c>
      <c r="O69" s="12">
        <v>1156</v>
      </c>
      <c r="P69" s="12">
        <v>480</v>
      </c>
      <c r="Q69" s="12">
        <v>536</v>
      </c>
      <c r="R69" s="12">
        <v>275</v>
      </c>
      <c r="S69" s="12">
        <v>733</v>
      </c>
      <c r="T69" s="12">
        <v>688</v>
      </c>
      <c r="U69" s="12">
        <v>434</v>
      </c>
      <c r="V69" s="12">
        <v>98</v>
      </c>
      <c r="W69" s="12">
        <v>374</v>
      </c>
      <c r="X69" s="12">
        <v>294</v>
      </c>
      <c r="Y69" s="12">
        <v>656</v>
      </c>
      <c r="Z69" s="12">
        <v>213</v>
      </c>
      <c r="AA69" s="15">
        <v>194</v>
      </c>
      <c r="AB69" s="12">
        <v>121</v>
      </c>
      <c r="AC69" s="12">
        <v>157</v>
      </c>
      <c r="AD69" s="12">
        <v>280</v>
      </c>
    </row>
    <row r="70" spans="1:30" s="7" customFormat="1" ht="15.75" customHeight="1" x14ac:dyDescent="0.25">
      <c r="A70" s="11" t="s">
        <v>56</v>
      </c>
      <c r="B70" s="11" t="s">
        <v>235</v>
      </c>
      <c r="C70" s="41">
        <f>AVERAGE(D70:AD70)</f>
        <v>305.14814814814815</v>
      </c>
      <c r="D70" s="12">
        <v>433</v>
      </c>
      <c r="E70" s="12">
        <v>542</v>
      </c>
      <c r="F70" s="12">
        <v>392</v>
      </c>
      <c r="G70" s="12">
        <v>449</v>
      </c>
      <c r="H70" s="12">
        <v>214</v>
      </c>
      <c r="I70" s="12">
        <v>460</v>
      </c>
      <c r="J70" s="12">
        <v>152</v>
      </c>
      <c r="K70" s="12">
        <v>382</v>
      </c>
      <c r="L70" s="12">
        <v>64</v>
      </c>
      <c r="M70" s="12">
        <v>548</v>
      </c>
      <c r="N70" s="12">
        <v>288</v>
      </c>
      <c r="O70" s="12">
        <v>679</v>
      </c>
      <c r="P70" s="12">
        <v>330</v>
      </c>
      <c r="Q70" s="12">
        <v>418</v>
      </c>
      <c r="R70" s="12">
        <v>157</v>
      </c>
      <c r="S70" s="12">
        <v>481</v>
      </c>
      <c r="T70" s="12">
        <v>467</v>
      </c>
      <c r="U70" s="12">
        <v>316</v>
      </c>
      <c r="V70" s="12">
        <v>63</v>
      </c>
      <c r="W70" s="12">
        <v>316</v>
      </c>
      <c r="X70" s="12">
        <v>146</v>
      </c>
      <c r="Y70" s="12">
        <v>334</v>
      </c>
      <c r="Z70" s="12">
        <v>159</v>
      </c>
      <c r="AA70" s="15">
        <v>86</v>
      </c>
      <c r="AB70" s="12">
        <v>60</v>
      </c>
      <c r="AC70" s="12">
        <v>120</v>
      </c>
      <c r="AD70" s="12">
        <v>183</v>
      </c>
    </row>
    <row r="71" spans="1:30" s="7" customFormat="1" ht="15.75" customHeight="1" x14ac:dyDescent="0.25">
      <c r="A71" s="11" t="s">
        <v>57</v>
      </c>
      <c r="B71" s="11" t="s">
        <v>235</v>
      </c>
      <c r="C71" s="41">
        <f>AVERAGE(D71:AD71)</f>
        <v>15.12</v>
      </c>
      <c r="D71" s="12">
        <v>14</v>
      </c>
      <c r="E71" s="12">
        <v>9</v>
      </c>
      <c r="F71" s="12">
        <v>6</v>
      </c>
      <c r="G71" s="12">
        <v>17</v>
      </c>
      <c r="H71" s="12">
        <v>2</v>
      </c>
      <c r="I71" s="15"/>
      <c r="J71" s="12">
        <v>0</v>
      </c>
      <c r="K71" s="12">
        <v>90</v>
      </c>
      <c r="L71" s="12">
        <v>0</v>
      </c>
      <c r="M71" s="12">
        <v>4</v>
      </c>
      <c r="N71" s="12">
        <v>3</v>
      </c>
      <c r="O71" s="12">
        <v>21</v>
      </c>
      <c r="P71" s="12">
        <v>8</v>
      </c>
      <c r="Q71" s="12">
        <v>16</v>
      </c>
      <c r="R71" s="12">
        <v>5</v>
      </c>
      <c r="S71" s="12">
        <v>29</v>
      </c>
      <c r="T71" s="12">
        <v>65</v>
      </c>
      <c r="U71" s="12">
        <v>4</v>
      </c>
      <c r="V71" s="12">
        <v>0</v>
      </c>
      <c r="W71" s="12">
        <v>16</v>
      </c>
      <c r="X71" s="12">
        <v>0</v>
      </c>
      <c r="Y71" s="12">
        <v>6</v>
      </c>
      <c r="Z71" s="12">
        <v>30</v>
      </c>
      <c r="AA71" s="15">
        <v>1</v>
      </c>
      <c r="AB71" s="12"/>
      <c r="AC71" s="12">
        <v>0</v>
      </c>
      <c r="AD71" s="12">
        <v>32</v>
      </c>
    </row>
    <row r="72" spans="1:30" s="7" customFormat="1" ht="15.75" customHeight="1" x14ac:dyDescent="0.25">
      <c r="A72" s="11" t="s">
        <v>58</v>
      </c>
      <c r="B72" s="11" t="s">
        <v>235</v>
      </c>
      <c r="C72" s="41">
        <f>AVERAGE(D72:AD72)</f>
        <v>48.846153846153847</v>
      </c>
      <c r="D72" s="12">
        <v>85</v>
      </c>
      <c r="E72" s="12">
        <v>81</v>
      </c>
      <c r="F72" s="12">
        <v>56</v>
      </c>
      <c r="G72" s="12">
        <v>51</v>
      </c>
      <c r="H72" s="12">
        <v>12</v>
      </c>
      <c r="I72" s="12">
        <v>12</v>
      </c>
      <c r="J72" s="12">
        <v>20</v>
      </c>
      <c r="K72" s="12">
        <v>60</v>
      </c>
      <c r="L72" s="12">
        <v>19</v>
      </c>
      <c r="M72" s="12">
        <v>167</v>
      </c>
      <c r="N72" s="12">
        <v>15</v>
      </c>
      <c r="O72" s="12">
        <v>314</v>
      </c>
      <c r="P72" s="12">
        <v>63</v>
      </c>
      <c r="Q72" s="12">
        <v>34</v>
      </c>
      <c r="R72" s="12">
        <v>32</v>
      </c>
      <c r="S72" s="12">
        <v>62</v>
      </c>
      <c r="T72" s="12">
        <v>29</v>
      </c>
      <c r="U72" s="12">
        <v>23</v>
      </c>
      <c r="V72" s="12" t="s">
        <v>183</v>
      </c>
      <c r="W72" s="12">
        <v>34</v>
      </c>
      <c r="X72" s="12">
        <v>10</v>
      </c>
      <c r="Y72" s="12">
        <v>60</v>
      </c>
      <c r="Z72" s="12">
        <v>7</v>
      </c>
      <c r="AA72" s="15">
        <v>5</v>
      </c>
      <c r="AB72" s="12">
        <v>6</v>
      </c>
      <c r="AC72" s="12">
        <v>6</v>
      </c>
      <c r="AD72" s="12">
        <v>7</v>
      </c>
    </row>
    <row r="73" spans="1:30" s="7" customFormat="1" ht="23.25" customHeight="1" x14ac:dyDescent="0.25">
      <c r="A73" s="11" t="s">
        <v>59</v>
      </c>
      <c r="B73" s="11" t="s">
        <v>235</v>
      </c>
      <c r="C73" s="41">
        <f>AVERAGE(D73:AD73)</f>
        <v>34.730769230769234</v>
      </c>
      <c r="D73" s="12">
        <v>67</v>
      </c>
      <c r="E73" s="12">
        <v>66</v>
      </c>
      <c r="F73" s="12">
        <v>7</v>
      </c>
      <c r="G73" s="12">
        <v>67</v>
      </c>
      <c r="H73" s="12">
        <v>88</v>
      </c>
      <c r="I73" s="12">
        <v>6</v>
      </c>
      <c r="J73" s="12">
        <v>33</v>
      </c>
      <c r="K73" s="12">
        <v>99</v>
      </c>
      <c r="L73" s="12">
        <v>1</v>
      </c>
      <c r="M73" s="12">
        <v>52</v>
      </c>
      <c r="N73" s="12">
        <v>37</v>
      </c>
      <c r="O73" s="12">
        <v>28</v>
      </c>
      <c r="P73" s="12">
        <v>7</v>
      </c>
      <c r="Q73" s="12">
        <v>14</v>
      </c>
      <c r="R73" s="12">
        <v>30</v>
      </c>
      <c r="S73" s="12">
        <v>20</v>
      </c>
      <c r="T73" s="12">
        <v>47</v>
      </c>
      <c r="U73" s="12">
        <v>17</v>
      </c>
      <c r="V73" s="12" t="s">
        <v>183</v>
      </c>
      <c r="W73" s="12">
        <v>65</v>
      </c>
      <c r="X73" s="12">
        <v>3</v>
      </c>
      <c r="Y73" s="12">
        <v>58</v>
      </c>
      <c r="Z73" s="12">
        <v>9</v>
      </c>
      <c r="AA73" s="15">
        <v>49</v>
      </c>
      <c r="AB73" s="12">
        <v>3</v>
      </c>
      <c r="AC73" s="12">
        <v>26</v>
      </c>
      <c r="AD73" s="12">
        <v>4</v>
      </c>
    </row>
    <row r="74" spans="1:30" s="7" customFormat="1" ht="15.75" customHeight="1" x14ac:dyDescent="0.25">
      <c r="A74" s="11" t="s">
        <v>60</v>
      </c>
      <c r="B74" s="11" t="s">
        <v>235</v>
      </c>
      <c r="C74" s="41">
        <f>AVERAGE(D74:AD74)</f>
        <v>589.96153846153845</v>
      </c>
      <c r="D74" s="12">
        <v>905</v>
      </c>
      <c r="E74" s="12">
        <v>816</v>
      </c>
      <c r="F74" s="12">
        <v>529</v>
      </c>
      <c r="G74" s="12">
        <v>961</v>
      </c>
      <c r="H74" s="12">
        <v>377</v>
      </c>
      <c r="I74" s="12">
        <v>900</v>
      </c>
      <c r="J74" s="12">
        <v>295</v>
      </c>
      <c r="K74" s="12">
        <v>656</v>
      </c>
      <c r="L74" s="12">
        <v>113</v>
      </c>
      <c r="M74" s="12">
        <v>966</v>
      </c>
      <c r="N74" s="12">
        <v>608</v>
      </c>
      <c r="O74" s="12">
        <v>1126</v>
      </c>
      <c r="P74" s="12">
        <v>591</v>
      </c>
      <c r="Q74" s="12">
        <v>832</v>
      </c>
      <c r="R74" s="12">
        <v>321</v>
      </c>
      <c r="S74" s="12">
        <v>940</v>
      </c>
      <c r="T74" s="12">
        <v>951</v>
      </c>
      <c r="U74" s="12">
        <v>661</v>
      </c>
      <c r="V74" s="12" t="s">
        <v>183</v>
      </c>
      <c r="W74" s="12">
        <v>504</v>
      </c>
      <c r="X74" s="12">
        <v>386</v>
      </c>
      <c r="Y74" s="12">
        <v>663</v>
      </c>
      <c r="Z74" s="12">
        <v>265</v>
      </c>
      <c r="AA74" s="15">
        <v>195</v>
      </c>
      <c r="AB74" s="12">
        <v>150</v>
      </c>
      <c r="AC74" s="12">
        <v>230</v>
      </c>
      <c r="AD74" s="12">
        <v>398</v>
      </c>
    </row>
    <row r="75" spans="1:30" s="7" customFormat="1" ht="27" customHeight="1" x14ac:dyDescent="0.25">
      <c r="A75" s="11" t="s">
        <v>61</v>
      </c>
      <c r="B75" s="11" t="s">
        <v>235</v>
      </c>
      <c r="C75" s="41">
        <f>AVERAGE(D75:AD75)</f>
        <v>11.76923076923077</v>
      </c>
      <c r="D75" s="12">
        <v>6</v>
      </c>
      <c r="E75" s="12">
        <v>29</v>
      </c>
      <c r="F75" s="12">
        <v>144</v>
      </c>
      <c r="G75" s="12">
        <v>0</v>
      </c>
      <c r="H75" s="12">
        <v>3</v>
      </c>
      <c r="I75" s="12">
        <v>4</v>
      </c>
      <c r="J75" s="12">
        <v>1</v>
      </c>
      <c r="K75" s="12">
        <v>9</v>
      </c>
      <c r="L75" s="12">
        <v>0</v>
      </c>
      <c r="M75" s="12">
        <v>2</v>
      </c>
      <c r="N75" s="12">
        <v>3</v>
      </c>
      <c r="O75" s="12">
        <v>12</v>
      </c>
      <c r="P75" s="12">
        <v>11</v>
      </c>
      <c r="Q75" s="12">
        <v>15</v>
      </c>
      <c r="R75" s="12">
        <v>0</v>
      </c>
      <c r="S75" s="12">
        <v>1</v>
      </c>
      <c r="T75" s="12">
        <v>8</v>
      </c>
      <c r="U75" s="12">
        <v>4</v>
      </c>
      <c r="V75" s="12" t="s">
        <v>183</v>
      </c>
      <c r="W75" s="12">
        <v>3</v>
      </c>
      <c r="X75" s="12">
        <v>1</v>
      </c>
      <c r="Y75" s="12">
        <v>2</v>
      </c>
      <c r="Z75" s="12">
        <v>18</v>
      </c>
      <c r="AA75" s="15">
        <v>1</v>
      </c>
      <c r="AB75" s="12">
        <v>19</v>
      </c>
      <c r="AC75" s="12">
        <v>2</v>
      </c>
      <c r="AD75" s="12">
        <v>8</v>
      </c>
    </row>
    <row r="76" spans="1:30" s="7" customFormat="1" ht="31.5" customHeight="1" x14ac:dyDescent="0.25">
      <c r="A76" s="11" t="s">
        <v>62</v>
      </c>
      <c r="B76" s="11" t="s">
        <v>235</v>
      </c>
      <c r="C76" s="41">
        <f>AVERAGE(D76:AD76)</f>
        <v>1.84</v>
      </c>
      <c r="D76" s="12">
        <v>3</v>
      </c>
      <c r="E76" s="12">
        <v>5</v>
      </c>
      <c r="F76" s="12">
        <v>2</v>
      </c>
      <c r="G76" s="12">
        <v>0</v>
      </c>
      <c r="H76" s="12">
        <v>0</v>
      </c>
      <c r="I76" s="15"/>
      <c r="J76" s="12">
        <v>0</v>
      </c>
      <c r="K76" s="12">
        <v>4</v>
      </c>
      <c r="L76" s="12">
        <v>0</v>
      </c>
      <c r="M76" s="12">
        <v>6</v>
      </c>
      <c r="N76" s="12">
        <v>1</v>
      </c>
      <c r="O76" s="12">
        <v>3</v>
      </c>
      <c r="P76" s="12">
        <v>2</v>
      </c>
      <c r="Q76" s="12">
        <v>17</v>
      </c>
      <c r="R76" s="12">
        <v>0</v>
      </c>
      <c r="S76" s="12">
        <v>1</v>
      </c>
      <c r="T76" s="12">
        <v>0</v>
      </c>
      <c r="U76" s="12">
        <v>0</v>
      </c>
      <c r="V76" s="12" t="s">
        <v>183</v>
      </c>
      <c r="W76" s="12">
        <v>2</v>
      </c>
      <c r="X76" s="12">
        <v>0</v>
      </c>
      <c r="Y76" s="12">
        <v>0</v>
      </c>
      <c r="Z76" s="12">
        <v>0</v>
      </c>
      <c r="AA76" s="15">
        <v>0</v>
      </c>
      <c r="AB76" s="12">
        <v>0</v>
      </c>
      <c r="AC76" s="12">
        <v>0</v>
      </c>
      <c r="AD76" s="12">
        <v>0</v>
      </c>
    </row>
    <row r="77" spans="1:30" s="7" customFormat="1" ht="15.75" customHeight="1" x14ac:dyDescent="0.25">
      <c r="A77" s="11" t="s">
        <v>63</v>
      </c>
      <c r="B77" s="11" t="s">
        <v>235</v>
      </c>
      <c r="C77" s="41">
        <f>AVERAGE(D77:AD77)</f>
        <v>16.884615384615383</v>
      </c>
      <c r="D77" s="12">
        <v>21</v>
      </c>
      <c r="E77" s="12">
        <v>23</v>
      </c>
      <c r="F77" s="12">
        <v>1</v>
      </c>
      <c r="G77" s="12">
        <v>10</v>
      </c>
      <c r="H77" s="12">
        <v>3</v>
      </c>
      <c r="I77" s="12">
        <v>9</v>
      </c>
      <c r="J77" s="12">
        <v>2</v>
      </c>
      <c r="K77" s="12">
        <v>30</v>
      </c>
      <c r="L77" s="12">
        <v>5</v>
      </c>
      <c r="M77" s="12">
        <v>60</v>
      </c>
      <c r="N77" s="12">
        <v>20</v>
      </c>
      <c r="O77" s="12">
        <v>15</v>
      </c>
      <c r="P77" s="12">
        <v>13</v>
      </c>
      <c r="Q77" s="12">
        <v>10</v>
      </c>
      <c r="R77" s="12">
        <v>13</v>
      </c>
      <c r="S77" s="12">
        <v>83</v>
      </c>
      <c r="T77" s="12">
        <v>25</v>
      </c>
      <c r="U77" s="12">
        <v>7</v>
      </c>
      <c r="V77" s="12" t="s">
        <v>183</v>
      </c>
      <c r="W77" s="12">
        <v>25</v>
      </c>
      <c r="X77" s="12">
        <v>3</v>
      </c>
      <c r="Y77" s="12">
        <v>41</v>
      </c>
      <c r="Z77" s="12">
        <v>9</v>
      </c>
      <c r="AA77" s="15">
        <v>3</v>
      </c>
      <c r="AB77" s="12">
        <v>2</v>
      </c>
      <c r="AC77" s="12">
        <v>3</v>
      </c>
      <c r="AD77" s="12">
        <v>3</v>
      </c>
    </row>
    <row r="78" spans="1:30" s="7" customFormat="1" ht="24" customHeight="1" x14ac:dyDescent="0.25">
      <c r="A78" s="11" t="s">
        <v>64</v>
      </c>
      <c r="B78" s="11" t="s">
        <v>235</v>
      </c>
      <c r="C78" s="41">
        <f>AVERAGE(D78:AD78)</f>
        <v>21.846153846153847</v>
      </c>
      <c r="D78" s="12">
        <v>21</v>
      </c>
      <c r="E78" s="12">
        <v>74</v>
      </c>
      <c r="F78" s="12">
        <v>32</v>
      </c>
      <c r="G78" s="12">
        <v>32</v>
      </c>
      <c r="H78" s="12">
        <v>14</v>
      </c>
      <c r="I78" s="12">
        <v>13</v>
      </c>
      <c r="J78" s="12">
        <v>2</v>
      </c>
      <c r="K78" s="12">
        <v>56</v>
      </c>
      <c r="L78" s="12">
        <v>6</v>
      </c>
      <c r="M78" s="12">
        <v>14</v>
      </c>
      <c r="N78" s="12">
        <v>0</v>
      </c>
      <c r="O78" s="12">
        <v>104</v>
      </c>
      <c r="P78" s="12">
        <v>28</v>
      </c>
      <c r="Q78" s="12">
        <v>0</v>
      </c>
      <c r="R78" s="12">
        <v>20</v>
      </c>
      <c r="S78" s="12">
        <v>22</v>
      </c>
      <c r="T78" s="12">
        <v>5</v>
      </c>
      <c r="U78" s="12">
        <v>18</v>
      </c>
      <c r="V78" s="12" t="s">
        <v>183</v>
      </c>
      <c r="W78" s="12">
        <v>14</v>
      </c>
      <c r="X78" s="12">
        <v>8</v>
      </c>
      <c r="Y78" s="12">
        <v>43</v>
      </c>
      <c r="Z78" s="12">
        <v>33</v>
      </c>
      <c r="AA78" s="15">
        <v>0</v>
      </c>
      <c r="AB78" s="12">
        <v>1</v>
      </c>
      <c r="AC78" s="12">
        <v>0</v>
      </c>
      <c r="AD78" s="12">
        <v>8</v>
      </c>
    </row>
    <row r="79" spans="1:30" s="7" customFormat="1" ht="23.25" customHeight="1" x14ac:dyDescent="0.25">
      <c r="A79" s="11" t="s">
        <v>65</v>
      </c>
      <c r="B79" s="11" t="s">
        <v>235</v>
      </c>
      <c r="C79" s="41">
        <f>AVERAGE(D79:AD79)</f>
        <v>40.96</v>
      </c>
      <c r="D79" s="12">
        <v>22</v>
      </c>
      <c r="E79" s="12">
        <v>111</v>
      </c>
      <c r="F79" s="12">
        <v>23</v>
      </c>
      <c r="G79" s="12">
        <v>11</v>
      </c>
      <c r="H79" s="12">
        <v>0</v>
      </c>
      <c r="I79" s="12">
        <v>109</v>
      </c>
      <c r="J79" s="12">
        <v>21</v>
      </c>
      <c r="K79" s="12">
        <v>12</v>
      </c>
      <c r="L79" s="12">
        <v>0</v>
      </c>
      <c r="M79" s="12">
        <v>73</v>
      </c>
      <c r="N79" s="12">
        <v>57</v>
      </c>
      <c r="O79" s="12">
        <v>161</v>
      </c>
      <c r="P79" s="12">
        <v>87</v>
      </c>
      <c r="Q79" s="12">
        <v>16</v>
      </c>
      <c r="R79" s="12">
        <v>11</v>
      </c>
      <c r="S79" s="12">
        <v>56</v>
      </c>
      <c r="T79" s="12">
        <v>25</v>
      </c>
      <c r="U79" s="12">
        <v>16</v>
      </c>
      <c r="V79" s="12" t="s">
        <v>183</v>
      </c>
      <c r="W79" s="12">
        <v>27</v>
      </c>
      <c r="X79" s="12">
        <v>29</v>
      </c>
      <c r="Y79" s="12">
        <v>117</v>
      </c>
      <c r="Z79" s="12">
        <v>1</v>
      </c>
      <c r="AA79" s="15">
        <v>26</v>
      </c>
      <c r="AB79" s="12"/>
      <c r="AC79" s="12">
        <v>10</v>
      </c>
      <c r="AD79" s="12">
        <v>3</v>
      </c>
    </row>
    <row r="80" spans="1:30" s="7" customFormat="1" ht="25.5" customHeight="1" x14ac:dyDescent="0.25">
      <c r="A80" s="11" t="s">
        <v>66</v>
      </c>
      <c r="B80" s="11" t="s">
        <v>235</v>
      </c>
      <c r="C80" s="41">
        <f>AVERAGE(D80:AD80)</f>
        <v>115.5</v>
      </c>
      <c r="D80" s="12">
        <v>217</v>
      </c>
      <c r="E80" s="15"/>
      <c r="F80" s="12">
        <v>88</v>
      </c>
      <c r="G80" s="12">
        <v>179</v>
      </c>
      <c r="H80" s="12">
        <v>32</v>
      </c>
      <c r="I80" s="12">
        <v>151</v>
      </c>
      <c r="J80" s="12">
        <v>72</v>
      </c>
      <c r="K80" s="12">
        <v>59</v>
      </c>
      <c r="L80" s="12">
        <v>0</v>
      </c>
      <c r="M80" s="12">
        <v>217</v>
      </c>
      <c r="N80" s="12">
        <v>76</v>
      </c>
      <c r="O80" s="12">
        <v>249</v>
      </c>
      <c r="P80" s="12">
        <v>111</v>
      </c>
      <c r="Q80" s="12">
        <v>106</v>
      </c>
      <c r="R80" s="12">
        <v>83</v>
      </c>
      <c r="S80" s="12">
        <v>268</v>
      </c>
      <c r="T80" s="12">
        <v>279</v>
      </c>
      <c r="U80" s="12">
        <v>139</v>
      </c>
      <c r="V80" s="12">
        <v>27</v>
      </c>
      <c r="W80" s="12">
        <v>130</v>
      </c>
      <c r="X80" s="12">
        <v>50</v>
      </c>
      <c r="Y80" s="12">
        <v>216</v>
      </c>
      <c r="Z80" s="12">
        <v>67</v>
      </c>
      <c r="AA80" s="15">
        <v>58</v>
      </c>
      <c r="AB80" s="12">
        <v>29</v>
      </c>
      <c r="AC80" s="12">
        <v>39</v>
      </c>
      <c r="AD80" s="12">
        <v>61</v>
      </c>
    </row>
    <row r="81" spans="1:30" s="7" customFormat="1" ht="15.75" customHeight="1" x14ac:dyDescent="0.25">
      <c r="A81" s="11" t="s">
        <v>67</v>
      </c>
      <c r="B81" s="11" t="s">
        <v>235</v>
      </c>
      <c r="C81" s="41">
        <f>AVERAGE(D81:AD81)</f>
        <v>76.36</v>
      </c>
      <c r="D81" s="12">
        <v>150</v>
      </c>
      <c r="E81" s="12">
        <v>1006</v>
      </c>
      <c r="F81" s="12">
        <v>42</v>
      </c>
      <c r="G81" s="12">
        <v>5</v>
      </c>
      <c r="H81" s="12">
        <v>57</v>
      </c>
      <c r="I81" s="15"/>
      <c r="J81" s="15"/>
      <c r="K81" s="12">
        <v>3</v>
      </c>
      <c r="L81" s="12">
        <v>144</v>
      </c>
      <c r="M81" s="12">
        <v>32</v>
      </c>
      <c r="N81" s="12">
        <v>85</v>
      </c>
      <c r="O81" s="12">
        <v>156</v>
      </c>
      <c r="P81" s="12">
        <v>0</v>
      </c>
      <c r="Q81" s="12">
        <v>27</v>
      </c>
      <c r="R81" s="12">
        <v>0</v>
      </c>
      <c r="S81" s="12">
        <v>0</v>
      </c>
      <c r="T81" s="12">
        <v>0</v>
      </c>
      <c r="U81" s="12">
        <v>46</v>
      </c>
      <c r="V81" s="12">
        <v>0</v>
      </c>
      <c r="W81" s="12">
        <v>29</v>
      </c>
      <c r="X81" s="12">
        <v>6</v>
      </c>
      <c r="Y81" s="12">
        <v>64</v>
      </c>
      <c r="Z81" s="12">
        <v>6</v>
      </c>
      <c r="AA81" s="15">
        <v>0</v>
      </c>
      <c r="AB81" s="12">
        <v>0</v>
      </c>
      <c r="AC81" s="12">
        <v>51</v>
      </c>
      <c r="AD81" s="12">
        <v>0</v>
      </c>
    </row>
    <row r="82" spans="1:30" s="7" customFormat="1" ht="30.75" customHeight="1" x14ac:dyDescent="0.25">
      <c r="A82" s="11" t="s">
        <v>68</v>
      </c>
      <c r="B82" s="11" t="s">
        <v>235</v>
      </c>
      <c r="C82" s="41">
        <f>AVERAGE(D82:AD82)</f>
        <v>118.88888888888889</v>
      </c>
      <c r="D82" s="12">
        <v>126</v>
      </c>
      <c r="E82" s="12">
        <v>208</v>
      </c>
      <c r="F82" s="12">
        <v>156</v>
      </c>
      <c r="G82" s="12">
        <v>164</v>
      </c>
      <c r="H82" s="12">
        <v>46</v>
      </c>
      <c r="I82" s="12">
        <v>97</v>
      </c>
      <c r="J82" s="12">
        <v>57</v>
      </c>
      <c r="K82" s="12">
        <v>93</v>
      </c>
      <c r="L82" s="12">
        <v>0</v>
      </c>
      <c r="M82" s="12">
        <v>195</v>
      </c>
      <c r="N82" s="12">
        <v>102</v>
      </c>
      <c r="O82" s="12">
        <v>246</v>
      </c>
      <c r="P82" s="12">
        <v>128</v>
      </c>
      <c r="Q82" s="12">
        <v>105</v>
      </c>
      <c r="R82" s="12">
        <v>103</v>
      </c>
      <c r="S82" s="12">
        <v>327</v>
      </c>
      <c r="T82" s="12">
        <v>277</v>
      </c>
      <c r="U82" s="12">
        <v>136</v>
      </c>
      <c r="V82" s="12">
        <v>39</v>
      </c>
      <c r="W82" s="12">
        <v>152</v>
      </c>
      <c r="X82" s="12">
        <v>45</v>
      </c>
      <c r="Y82" s="12">
        <v>191</v>
      </c>
      <c r="Z82" s="12">
        <v>113</v>
      </c>
      <c r="AA82" s="15">
        <v>12</v>
      </c>
      <c r="AB82" s="12">
        <v>10</v>
      </c>
      <c r="AC82" s="12">
        <v>40</v>
      </c>
      <c r="AD82" s="12">
        <v>42</v>
      </c>
    </row>
    <row r="83" spans="1:30" s="7" customFormat="1" ht="24.75" customHeight="1" x14ac:dyDescent="0.25">
      <c r="A83" s="11" t="s">
        <v>69</v>
      </c>
      <c r="B83" s="11" t="s">
        <v>235</v>
      </c>
      <c r="C83" s="41">
        <f>AVERAGE(D83:AD83)</f>
        <v>13.961538461538462</v>
      </c>
      <c r="D83" s="12">
        <v>0</v>
      </c>
      <c r="E83" s="15"/>
      <c r="F83" s="12">
        <v>5</v>
      </c>
      <c r="G83" s="12">
        <v>0</v>
      </c>
      <c r="H83" s="12">
        <v>0</v>
      </c>
      <c r="I83" s="12">
        <v>18</v>
      </c>
      <c r="J83" s="12">
        <v>33</v>
      </c>
      <c r="K83" s="12">
        <v>127</v>
      </c>
      <c r="L83" s="12">
        <v>0</v>
      </c>
      <c r="M83" s="12">
        <v>3</v>
      </c>
      <c r="N83" s="12">
        <v>0</v>
      </c>
      <c r="O83" s="12">
        <v>0</v>
      </c>
      <c r="P83" s="12">
        <v>18</v>
      </c>
      <c r="Q83" s="12">
        <v>17</v>
      </c>
      <c r="R83" s="12">
        <v>2</v>
      </c>
      <c r="S83" s="12">
        <v>0</v>
      </c>
      <c r="T83" s="12">
        <v>5</v>
      </c>
      <c r="U83" s="12">
        <v>0</v>
      </c>
      <c r="V83" s="12">
        <v>14</v>
      </c>
      <c r="W83" s="12">
        <v>3</v>
      </c>
      <c r="X83" s="12">
        <v>22</v>
      </c>
      <c r="Y83" s="12">
        <v>43</v>
      </c>
      <c r="Z83" s="12">
        <v>4</v>
      </c>
      <c r="AA83" s="15">
        <v>0</v>
      </c>
      <c r="AB83" s="12">
        <v>0</v>
      </c>
      <c r="AC83" s="12">
        <v>0</v>
      </c>
      <c r="AD83" s="12">
        <v>49</v>
      </c>
    </row>
    <row r="84" spans="1:30" s="7" customFormat="1" ht="15.75" customHeight="1" x14ac:dyDescent="0.25">
      <c r="A84" s="11" t="s">
        <v>70</v>
      </c>
      <c r="B84" s="11" t="s">
        <v>235</v>
      </c>
      <c r="C84" s="41">
        <f>AVERAGE(D84:AD84)</f>
        <v>248.38461538461539</v>
      </c>
      <c r="D84" s="12">
        <v>388</v>
      </c>
      <c r="E84" s="15"/>
      <c r="F84" s="12">
        <v>388</v>
      </c>
      <c r="G84" s="12">
        <v>365</v>
      </c>
      <c r="H84" s="12">
        <v>140</v>
      </c>
      <c r="I84" s="12">
        <v>277</v>
      </c>
      <c r="J84" s="12">
        <v>160</v>
      </c>
      <c r="K84" s="12">
        <v>230</v>
      </c>
      <c r="L84" s="12">
        <v>0</v>
      </c>
      <c r="M84" s="12">
        <v>554</v>
      </c>
      <c r="N84" s="12">
        <v>188</v>
      </c>
      <c r="O84" s="12">
        <v>550</v>
      </c>
      <c r="P84" s="12">
        <v>280</v>
      </c>
      <c r="Q84" s="12">
        <v>244</v>
      </c>
      <c r="R84" s="12">
        <v>190</v>
      </c>
      <c r="S84" s="12">
        <v>481</v>
      </c>
      <c r="T84" s="12">
        <v>393</v>
      </c>
      <c r="U84" s="12">
        <v>251</v>
      </c>
      <c r="V84" s="12">
        <v>71</v>
      </c>
      <c r="W84" s="12">
        <v>263</v>
      </c>
      <c r="X84" s="12">
        <v>92</v>
      </c>
      <c r="Y84" s="12">
        <v>427</v>
      </c>
      <c r="Z84" s="12">
        <v>124</v>
      </c>
      <c r="AA84" s="15">
        <v>67</v>
      </c>
      <c r="AB84" s="12">
        <v>26</v>
      </c>
      <c r="AC84" s="12">
        <v>116</v>
      </c>
      <c r="AD84" s="12">
        <v>193</v>
      </c>
    </row>
    <row r="85" spans="1:30" s="7" customFormat="1" ht="25.5" customHeight="1" x14ac:dyDescent="0.25">
      <c r="A85" s="11" t="s">
        <v>71</v>
      </c>
      <c r="B85" s="11" t="s">
        <v>235</v>
      </c>
      <c r="C85" s="41">
        <f>AVERAGE(D85:AD85)</f>
        <v>43.42307692307692</v>
      </c>
      <c r="D85" s="12">
        <v>45</v>
      </c>
      <c r="E85" s="15"/>
      <c r="F85" s="12">
        <v>69</v>
      </c>
      <c r="G85" s="12">
        <v>46</v>
      </c>
      <c r="H85" s="12">
        <v>33</v>
      </c>
      <c r="I85" s="12">
        <v>104</v>
      </c>
      <c r="J85" s="12">
        <v>39</v>
      </c>
      <c r="K85" s="12">
        <v>30</v>
      </c>
      <c r="L85" s="12">
        <v>0</v>
      </c>
      <c r="M85" s="12">
        <v>106</v>
      </c>
      <c r="N85" s="12">
        <v>46</v>
      </c>
      <c r="O85" s="12">
        <v>64</v>
      </c>
      <c r="P85" s="12">
        <v>90</v>
      </c>
      <c r="Q85" s="12">
        <v>48</v>
      </c>
      <c r="R85" s="12">
        <v>15</v>
      </c>
      <c r="S85" s="12">
        <v>12</v>
      </c>
      <c r="T85" s="12">
        <v>89</v>
      </c>
      <c r="U85" s="12">
        <v>89</v>
      </c>
      <c r="V85" s="12">
        <v>10</v>
      </c>
      <c r="W85" s="12">
        <v>13</v>
      </c>
      <c r="X85" s="12">
        <v>18</v>
      </c>
      <c r="Y85" s="12">
        <v>49</v>
      </c>
      <c r="Z85" s="12">
        <v>26</v>
      </c>
      <c r="AA85" s="15">
        <v>36</v>
      </c>
      <c r="AB85" s="12">
        <v>18</v>
      </c>
      <c r="AC85" s="12">
        <v>8</v>
      </c>
      <c r="AD85" s="12">
        <v>26</v>
      </c>
    </row>
    <row r="86" spans="1:30" s="48" customFormat="1" ht="13.2" x14ac:dyDescent="0.25">
      <c r="A86" s="53" t="s">
        <v>229</v>
      </c>
      <c r="B86" s="53"/>
      <c r="C86" s="39"/>
      <c r="D86" s="54"/>
      <c r="E86" s="55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5"/>
      <c r="AB86" s="54"/>
      <c r="AC86" s="54"/>
      <c r="AD86" s="54"/>
    </row>
    <row r="87" spans="1:30" s="7" customFormat="1" ht="39" customHeight="1" x14ac:dyDescent="0.25">
      <c r="A87" s="11" t="s">
        <v>72</v>
      </c>
      <c r="B87" s="11" t="s">
        <v>241</v>
      </c>
      <c r="C87" s="41">
        <f>AVERAGE(D87:AD87)</f>
        <v>687.03703703703707</v>
      </c>
      <c r="D87" s="12">
        <v>942</v>
      </c>
      <c r="E87" s="12">
        <v>658</v>
      </c>
      <c r="F87" s="12">
        <v>758</v>
      </c>
      <c r="G87" s="12">
        <v>1177</v>
      </c>
      <c r="H87" s="12">
        <v>724</v>
      </c>
      <c r="I87" s="12">
        <v>1286</v>
      </c>
      <c r="J87" s="12">
        <v>325</v>
      </c>
      <c r="K87" s="12">
        <v>735</v>
      </c>
      <c r="L87" s="12">
        <v>222</v>
      </c>
      <c r="M87" s="12">
        <v>877</v>
      </c>
      <c r="N87" s="12">
        <v>698</v>
      </c>
      <c r="O87" s="12">
        <v>1631</v>
      </c>
      <c r="P87" s="12">
        <v>673</v>
      </c>
      <c r="Q87" s="12">
        <v>828</v>
      </c>
      <c r="R87" s="12">
        <v>458</v>
      </c>
      <c r="S87" s="12">
        <v>1077</v>
      </c>
      <c r="T87" s="12">
        <v>1334</v>
      </c>
      <c r="U87" s="12">
        <v>587</v>
      </c>
      <c r="V87" s="12">
        <v>98</v>
      </c>
      <c r="W87" s="12">
        <v>304</v>
      </c>
      <c r="X87" s="12">
        <v>512</v>
      </c>
      <c r="Y87" s="12">
        <v>848</v>
      </c>
      <c r="Z87" s="12">
        <v>358</v>
      </c>
      <c r="AA87" s="12">
        <v>507</v>
      </c>
      <c r="AB87" s="12">
        <v>203</v>
      </c>
      <c r="AC87" s="12">
        <v>427</v>
      </c>
      <c r="AD87" s="12">
        <v>303</v>
      </c>
    </row>
    <row r="88" spans="1:30" s="7" customFormat="1" ht="37.5" customHeight="1" x14ac:dyDescent="0.25">
      <c r="A88" s="11" t="s">
        <v>73</v>
      </c>
      <c r="B88" s="11" t="s">
        <v>244</v>
      </c>
      <c r="C88" s="41">
        <f>AVERAGE(D88:AD88)</f>
        <v>267.44444444444446</v>
      </c>
      <c r="D88" s="12">
        <v>369</v>
      </c>
      <c r="E88" s="12">
        <v>302</v>
      </c>
      <c r="F88" s="12">
        <v>136</v>
      </c>
      <c r="G88" s="12">
        <v>470</v>
      </c>
      <c r="H88" s="12">
        <v>134</v>
      </c>
      <c r="I88" s="12">
        <v>667</v>
      </c>
      <c r="J88" s="12">
        <v>109</v>
      </c>
      <c r="K88" s="12">
        <v>119</v>
      </c>
      <c r="L88" s="12">
        <v>127</v>
      </c>
      <c r="M88" s="12">
        <v>511</v>
      </c>
      <c r="N88" s="12">
        <v>137</v>
      </c>
      <c r="O88" s="12">
        <v>444</v>
      </c>
      <c r="P88" s="12">
        <v>152</v>
      </c>
      <c r="Q88" s="12">
        <v>169</v>
      </c>
      <c r="R88" s="12">
        <v>332</v>
      </c>
      <c r="S88" s="12">
        <v>712</v>
      </c>
      <c r="T88" s="12">
        <v>757</v>
      </c>
      <c r="U88" s="12">
        <v>225</v>
      </c>
      <c r="V88" s="12">
        <v>49</v>
      </c>
      <c r="W88" s="12">
        <v>101</v>
      </c>
      <c r="X88" s="12">
        <v>184</v>
      </c>
      <c r="Y88" s="12">
        <v>520</v>
      </c>
      <c r="Z88" s="12">
        <v>180</v>
      </c>
      <c r="AA88" s="12">
        <v>105</v>
      </c>
      <c r="AB88" s="12">
        <v>53</v>
      </c>
      <c r="AC88" s="12">
        <v>98</v>
      </c>
      <c r="AD88" s="12">
        <v>59</v>
      </c>
    </row>
    <row r="89" spans="1:30" s="7" customFormat="1" ht="62.25" customHeight="1" x14ac:dyDescent="0.25">
      <c r="A89" s="11" t="s">
        <v>74</v>
      </c>
      <c r="B89" s="11" t="s">
        <v>242</v>
      </c>
      <c r="C89" s="41">
        <f>AVERAGE(D89:AD89)</f>
        <v>98.444444444444443</v>
      </c>
      <c r="D89" s="12">
        <v>136</v>
      </c>
      <c r="E89" s="12">
        <v>56</v>
      </c>
      <c r="F89" s="12">
        <v>107</v>
      </c>
      <c r="G89" s="12">
        <v>217</v>
      </c>
      <c r="H89" s="12">
        <v>80</v>
      </c>
      <c r="I89" s="12">
        <v>123</v>
      </c>
      <c r="J89" s="12">
        <v>43</v>
      </c>
      <c r="K89" s="12">
        <v>147</v>
      </c>
      <c r="L89" s="12">
        <v>19</v>
      </c>
      <c r="M89" s="12">
        <v>109</v>
      </c>
      <c r="N89" s="12">
        <v>114</v>
      </c>
      <c r="O89" s="12">
        <v>337</v>
      </c>
      <c r="P89" s="12">
        <v>99</v>
      </c>
      <c r="Q89" s="12">
        <v>98</v>
      </c>
      <c r="R89" s="12">
        <v>35</v>
      </c>
      <c r="S89" s="12">
        <v>115</v>
      </c>
      <c r="T89" s="12">
        <v>174</v>
      </c>
      <c r="U89" s="12">
        <v>132</v>
      </c>
      <c r="V89" s="12">
        <v>47</v>
      </c>
      <c r="W89" s="12">
        <v>37</v>
      </c>
      <c r="X89" s="12">
        <v>77</v>
      </c>
      <c r="Y89" s="12">
        <v>64</v>
      </c>
      <c r="Z89" s="12">
        <v>37</v>
      </c>
      <c r="AA89" s="12">
        <v>97</v>
      </c>
      <c r="AB89" s="12">
        <v>35</v>
      </c>
      <c r="AC89" s="12">
        <v>68</v>
      </c>
      <c r="AD89" s="12">
        <v>55</v>
      </c>
    </row>
    <row r="90" spans="1:30" s="7" customFormat="1" ht="72" customHeight="1" x14ac:dyDescent="0.25">
      <c r="A90" s="11" t="s">
        <v>75</v>
      </c>
      <c r="B90" s="11" t="s">
        <v>243</v>
      </c>
      <c r="C90" s="41">
        <f>AVERAGE(D90:AD90)</f>
        <v>22.25925925925926</v>
      </c>
      <c r="D90" s="12">
        <v>20</v>
      </c>
      <c r="E90" s="12">
        <v>12</v>
      </c>
      <c r="F90" s="12">
        <v>48</v>
      </c>
      <c r="G90" s="12">
        <v>34</v>
      </c>
      <c r="H90" s="12">
        <v>35</v>
      </c>
      <c r="I90" s="12">
        <v>14</v>
      </c>
      <c r="J90" s="12">
        <v>16</v>
      </c>
      <c r="K90" s="12">
        <v>59</v>
      </c>
      <c r="L90" s="12">
        <v>8</v>
      </c>
      <c r="M90" s="12">
        <v>15</v>
      </c>
      <c r="N90" s="12">
        <v>27</v>
      </c>
      <c r="O90" s="12">
        <v>84</v>
      </c>
      <c r="P90" s="12">
        <v>24</v>
      </c>
      <c r="Q90" s="12">
        <v>51</v>
      </c>
      <c r="R90" s="12">
        <v>6</v>
      </c>
      <c r="S90" s="12">
        <v>12</v>
      </c>
      <c r="T90" s="12">
        <v>10</v>
      </c>
      <c r="U90" s="12">
        <v>20</v>
      </c>
      <c r="V90" s="12">
        <v>2</v>
      </c>
      <c r="W90" s="12">
        <v>10</v>
      </c>
      <c r="X90" s="12">
        <v>13</v>
      </c>
      <c r="Y90" s="12">
        <v>11</v>
      </c>
      <c r="Z90" s="12">
        <v>10</v>
      </c>
      <c r="AA90" s="12">
        <v>23</v>
      </c>
      <c r="AB90" s="12">
        <v>6</v>
      </c>
      <c r="AC90" s="12">
        <v>14</v>
      </c>
      <c r="AD90" s="12">
        <v>17</v>
      </c>
    </row>
    <row r="91" spans="1:30" s="7" customFormat="1" ht="28.5" customHeight="1" x14ac:dyDescent="0.25">
      <c r="A91" s="11" t="s">
        <v>76</v>
      </c>
      <c r="B91" s="11" t="s">
        <v>245</v>
      </c>
      <c r="C91" s="41">
        <f>AVERAGE(D91:AD91)</f>
        <v>697.025925925926</v>
      </c>
      <c r="D91" s="12">
        <v>915</v>
      </c>
      <c r="E91" s="12">
        <v>612</v>
      </c>
      <c r="F91" s="12">
        <v>829</v>
      </c>
      <c r="G91" s="12">
        <v>1202</v>
      </c>
      <c r="H91" s="12">
        <v>799</v>
      </c>
      <c r="I91" s="12">
        <v>1201</v>
      </c>
      <c r="J91" s="12">
        <v>351</v>
      </c>
      <c r="K91" s="12">
        <v>780</v>
      </c>
      <c r="L91" s="12">
        <v>183</v>
      </c>
      <c r="M91" s="12">
        <v>893</v>
      </c>
      <c r="N91" s="12">
        <v>759</v>
      </c>
      <c r="O91" s="12">
        <v>1574</v>
      </c>
      <c r="P91" s="12">
        <v>738</v>
      </c>
      <c r="Q91" s="12">
        <v>1020</v>
      </c>
      <c r="R91" s="12">
        <v>443</v>
      </c>
      <c r="S91" s="12">
        <v>1010</v>
      </c>
      <c r="T91" s="12">
        <v>1416</v>
      </c>
      <c r="U91" s="12">
        <v>593</v>
      </c>
      <c r="V91" s="12">
        <v>133</v>
      </c>
      <c r="W91" s="12">
        <v>36.700000000000003</v>
      </c>
      <c r="X91" s="12">
        <v>560</v>
      </c>
      <c r="Y91" s="12">
        <v>950</v>
      </c>
      <c r="Z91" s="12">
        <v>418</v>
      </c>
      <c r="AA91" s="15">
        <v>425</v>
      </c>
      <c r="AB91" s="12">
        <v>203</v>
      </c>
      <c r="AC91" s="12">
        <v>407</v>
      </c>
      <c r="AD91" s="12">
        <v>369</v>
      </c>
    </row>
    <row r="92" spans="1:30" s="7" customFormat="1" ht="39.75" customHeight="1" x14ac:dyDescent="0.25">
      <c r="A92" s="11" t="s">
        <v>77</v>
      </c>
      <c r="B92" s="11" t="s">
        <v>246</v>
      </c>
      <c r="C92" s="41">
        <f>AVERAGE(D92:AD92)</f>
        <v>279.26923076923077</v>
      </c>
      <c r="D92" s="12">
        <v>378</v>
      </c>
      <c r="E92" s="12">
        <v>257</v>
      </c>
      <c r="F92" s="12">
        <v>182</v>
      </c>
      <c r="G92" s="12">
        <v>505</v>
      </c>
      <c r="H92" s="12">
        <v>17</v>
      </c>
      <c r="I92" s="12">
        <v>631</v>
      </c>
      <c r="J92" s="12">
        <v>133</v>
      </c>
      <c r="K92" s="12">
        <v>161</v>
      </c>
      <c r="L92" s="12">
        <v>98</v>
      </c>
      <c r="M92" s="12">
        <v>547</v>
      </c>
      <c r="N92" s="12">
        <v>191</v>
      </c>
      <c r="O92" s="12">
        <v>431</v>
      </c>
      <c r="P92" s="12">
        <v>171</v>
      </c>
      <c r="Q92" s="12">
        <v>22</v>
      </c>
      <c r="R92" s="12">
        <v>289</v>
      </c>
      <c r="S92" s="12">
        <v>765</v>
      </c>
      <c r="T92" s="12">
        <v>800</v>
      </c>
      <c r="U92" s="12">
        <v>231</v>
      </c>
      <c r="V92" s="12">
        <v>81</v>
      </c>
      <c r="W92" s="12">
        <v>108</v>
      </c>
      <c r="X92" s="12">
        <v>244</v>
      </c>
      <c r="Y92" s="12">
        <v>570</v>
      </c>
      <c r="Z92" s="12">
        <v>223</v>
      </c>
      <c r="AA92" s="15"/>
      <c r="AB92" s="12">
        <v>53</v>
      </c>
      <c r="AC92" s="12">
        <v>93</v>
      </c>
      <c r="AD92" s="12">
        <v>80</v>
      </c>
    </row>
    <row r="93" spans="1:30" s="48" customFormat="1" ht="18.75" customHeight="1" x14ac:dyDescent="0.25">
      <c r="A93" s="53" t="s">
        <v>230</v>
      </c>
      <c r="B93" s="53"/>
      <c r="C93" s="39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5"/>
      <c r="AB93" s="54"/>
      <c r="AC93" s="54"/>
      <c r="AD93" s="54"/>
    </row>
    <row r="94" spans="1:30" s="6" customFormat="1" ht="36.75" customHeight="1" x14ac:dyDescent="0.25">
      <c r="A94" s="19" t="s">
        <v>78</v>
      </c>
      <c r="B94" s="19" t="s">
        <v>236</v>
      </c>
      <c r="C94" s="38">
        <f>AVERAGE(D94:AD94)</f>
        <v>0.76352592592592594</v>
      </c>
      <c r="D94" s="17">
        <v>0.77100000000000002</v>
      </c>
      <c r="E94" s="17">
        <v>0.69</v>
      </c>
      <c r="F94" s="17">
        <v>0.6</v>
      </c>
      <c r="G94" s="17">
        <v>0.85519999999999996</v>
      </c>
      <c r="H94" s="17">
        <v>0.6</v>
      </c>
      <c r="I94" s="17">
        <v>0.77</v>
      </c>
      <c r="J94" s="17">
        <v>0.78</v>
      </c>
      <c r="K94" s="17">
        <v>0.72</v>
      </c>
      <c r="L94" s="17">
        <v>0.8</v>
      </c>
      <c r="M94" s="17">
        <v>0.877</v>
      </c>
      <c r="N94" s="17">
        <v>0.68200000000000005</v>
      </c>
      <c r="O94" s="17">
        <v>0.8</v>
      </c>
      <c r="P94" s="17">
        <v>0.73799999999999999</v>
      </c>
      <c r="Q94" s="17">
        <v>0.65500000000000003</v>
      </c>
      <c r="R94" s="17">
        <v>0.85599999999999998</v>
      </c>
      <c r="S94" s="17">
        <v>0.89900000000000002</v>
      </c>
      <c r="T94" s="17">
        <v>0.88</v>
      </c>
      <c r="U94" s="17">
        <v>0.77</v>
      </c>
      <c r="V94" s="17">
        <v>0.82</v>
      </c>
      <c r="W94" s="17">
        <v>0.79200000000000004</v>
      </c>
      <c r="X94" s="17">
        <v>0.75</v>
      </c>
      <c r="Y94" s="17">
        <v>0.78</v>
      </c>
      <c r="Z94" s="17">
        <v>0.79</v>
      </c>
      <c r="AA94" s="17">
        <v>0.79</v>
      </c>
      <c r="AB94" s="17">
        <v>0.76</v>
      </c>
      <c r="AC94" s="17">
        <v>0.67</v>
      </c>
      <c r="AD94" s="17">
        <v>0.72</v>
      </c>
    </row>
    <row r="95" spans="1:30" s="48" customFormat="1" ht="18" customHeight="1" x14ac:dyDescent="0.25">
      <c r="A95" s="53" t="s">
        <v>231</v>
      </c>
      <c r="B95" s="53"/>
      <c r="C95" s="39"/>
      <c r="D95" s="58"/>
      <c r="E95" s="54"/>
      <c r="F95" s="59"/>
      <c r="G95" s="54"/>
      <c r="H95" s="54"/>
      <c r="I95" s="54"/>
      <c r="J95" s="54"/>
      <c r="K95" s="59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9"/>
      <c r="W95" s="54"/>
      <c r="X95" s="54"/>
      <c r="Y95" s="54"/>
      <c r="Z95" s="54"/>
      <c r="AA95" s="54"/>
      <c r="AB95" s="54"/>
      <c r="AC95" s="54"/>
      <c r="AD95" s="54"/>
    </row>
    <row r="96" spans="1:30" s="7" customFormat="1" ht="15.75" customHeight="1" x14ac:dyDescent="0.25">
      <c r="A96" s="11" t="s">
        <v>79</v>
      </c>
      <c r="B96" s="11" t="s">
        <v>237</v>
      </c>
      <c r="C96" s="41">
        <f>AVERAGE(D96:AD96)</f>
        <v>176.77777777777777</v>
      </c>
      <c r="D96" s="12">
        <v>200</v>
      </c>
      <c r="E96" s="12">
        <v>160</v>
      </c>
      <c r="F96" s="12">
        <v>167</v>
      </c>
      <c r="G96" s="12">
        <v>321</v>
      </c>
      <c r="H96" s="12">
        <v>171</v>
      </c>
      <c r="I96" s="12">
        <v>217</v>
      </c>
      <c r="J96" s="12">
        <v>88</v>
      </c>
      <c r="K96" s="12">
        <v>235</v>
      </c>
      <c r="L96" s="12">
        <v>73</v>
      </c>
      <c r="M96" s="12">
        <v>217</v>
      </c>
      <c r="N96" s="12">
        <v>139</v>
      </c>
      <c r="O96" s="12">
        <v>225</v>
      </c>
      <c r="P96" s="12">
        <v>170</v>
      </c>
      <c r="Q96" s="12">
        <v>281</v>
      </c>
      <c r="R96" s="12">
        <v>141</v>
      </c>
      <c r="S96" s="12">
        <v>252</v>
      </c>
      <c r="T96" s="12">
        <v>320</v>
      </c>
      <c r="U96" s="12">
        <v>216</v>
      </c>
      <c r="V96" s="12">
        <v>56</v>
      </c>
      <c r="W96" s="12">
        <v>214</v>
      </c>
      <c r="X96" s="12">
        <v>116</v>
      </c>
      <c r="Y96" s="12">
        <v>250</v>
      </c>
      <c r="Z96" s="12">
        <v>119</v>
      </c>
      <c r="AA96" s="12">
        <v>144</v>
      </c>
      <c r="AB96" s="12">
        <v>55</v>
      </c>
      <c r="AC96" s="12">
        <v>100</v>
      </c>
      <c r="AD96" s="12">
        <v>126</v>
      </c>
    </row>
    <row r="97" spans="1:30" s="7" customFormat="1" ht="15.75" customHeight="1" x14ac:dyDescent="0.25">
      <c r="A97" s="11" t="s">
        <v>80</v>
      </c>
      <c r="B97" s="11" t="s">
        <v>237</v>
      </c>
      <c r="C97" s="41">
        <f>AVERAGE(D97:AD97)</f>
        <v>115.96296296296296</v>
      </c>
      <c r="D97" s="12">
        <v>270</v>
      </c>
      <c r="E97" s="12">
        <v>64</v>
      </c>
      <c r="F97" s="12">
        <v>72</v>
      </c>
      <c r="G97" s="12">
        <v>88</v>
      </c>
      <c r="H97" s="12">
        <v>69</v>
      </c>
      <c r="I97" s="12">
        <v>217</v>
      </c>
      <c r="J97" s="12">
        <v>84</v>
      </c>
      <c r="K97" s="12">
        <v>97</v>
      </c>
      <c r="L97" s="12">
        <v>33</v>
      </c>
      <c r="M97" s="12">
        <v>248</v>
      </c>
      <c r="N97" s="12">
        <v>224</v>
      </c>
      <c r="O97" s="12">
        <v>330</v>
      </c>
      <c r="P97" s="12">
        <v>134</v>
      </c>
      <c r="Q97" s="12">
        <v>183</v>
      </c>
      <c r="R97" s="12">
        <v>67</v>
      </c>
      <c r="S97" s="12">
        <v>97</v>
      </c>
      <c r="T97" s="12">
        <v>72</v>
      </c>
      <c r="U97" s="12">
        <v>80</v>
      </c>
      <c r="V97" s="12">
        <v>1</v>
      </c>
      <c r="W97" s="12">
        <v>165</v>
      </c>
      <c r="X97" s="12">
        <v>57</v>
      </c>
      <c r="Y97" s="12">
        <v>137</v>
      </c>
      <c r="Z97" s="12">
        <v>35</v>
      </c>
      <c r="AA97" s="12">
        <v>78</v>
      </c>
      <c r="AB97" s="12">
        <v>28</v>
      </c>
      <c r="AC97" s="12">
        <v>109</v>
      </c>
      <c r="AD97" s="12">
        <v>92</v>
      </c>
    </row>
    <row r="98" spans="1:30" s="8" customFormat="1" ht="15.75" customHeight="1" x14ac:dyDescent="0.25">
      <c r="A98" s="24" t="s">
        <v>81</v>
      </c>
      <c r="B98" s="24" t="s">
        <v>237</v>
      </c>
      <c r="C98" s="42">
        <f>AVERAGE(D98:AD98)</f>
        <v>81039.851538461546</v>
      </c>
      <c r="D98" s="25">
        <v>99288</v>
      </c>
      <c r="E98" s="25">
        <v>73717</v>
      </c>
      <c r="F98" s="25">
        <v>86965</v>
      </c>
      <c r="G98" s="25">
        <v>79364</v>
      </c>
      <c r="H98" s="25">
        <v>65955</v>
      </c>
      <c r="I98" s="25">
        <v>94930</v>
      </c>
      <c r="J98" s="25">
        <v>91230</v>
      </c>
      <c r="K98" s="25">
        <v>9567</v>
      </c>
      <c r="L98" s="25">
        <v>88195</v>
      </c>
      <c r="M98" s="25">
        <v>121400</v>
      </c>
      <c r="N98" s="25">
        <v>73100</v>
      </c>
      <c r="O98" s="25">
        <v>90083.14</v>
      </c>
      <c r="P98" s="25">
        <v>79531</v>
      </c>
      <c r="Q98" s="25">
        <v>81954</v>
      </c>
      <c r="R98" s="25">
        <v>93600</v>
      </c>
      <c r="S98" s="25">
        <v>92100</v>
      </c>
      <c r="T98" s="25">
        <v>73414</v>
      </c>
      <c r="U98" s="25">
        <v>85300</v>
      </c>
      <c r="V98" s="25" t="s">
        <v>199</v>
      </c>
      <c r="W98" s="25">
        <v>109300</v>
      </c>
      <c r="X98" s="25">
        <v>73434</v>
      </c>
      <c r="Y98" s="25">
        <v>82015</v>
      </c>
      <c r="Z98" s="25">
        <v>78000</v>
      </c>
      <c r="AA98" s="26">
        <v>78265</v>
      </c>
      <c r="AB98" s="25">
        <v>59625</v>
      </c>
      <c r="AC98" s="25">
        <v>79704</v>
      </c>
      <c r="AD98" s="25">
        <v>67000</v>
      </c>
    </row>
    <row r="99" spans="1:30" s="8" customFormat="1" ht="15.75" customHeight="1" x14ac:dyDescent="0.25">
      <c r="A99" s="24" t="s">
        <v>82</v>
      </c>
      <c r="B99" s="24" t="s">
        <v>237</v>
      </c>
      <c r="C99" s="42">
        <f>AVERAGE(D99:AD99)</f>
        <v>65408.113461538458</v>
      </c>
      <c r="D99" s="25">
        <v>80186</v>
      </c>
      <c r="E99" s="25">
        <v>67710</v>
      </c>
      <c r="F99" s="25">
        <v>65825</v>
      </c>
      <c r="G99" s="25">
        <v>67179</v>
      </c>
      <c r="H99" s="25">
        <v>57951</v>
      </c>
      <c r="I99" s="25">
        <v>76672</v>
      </c>
      <c r="J99" s="25">
        <v>67190</v>
      </c>
      <c r="K99" s="25">
        <v>7958</v>
      </c>
      <c r="L99" s="25">
        <v>69318</v>
      </c>
      <c r="M99" s="25">
        <v>95300</v>
      </c>
      <c r="N99" s="25">
        <v>62400</v>
      </c>
      <c r="O99" s="25">
        <v>74144.95</v>
      </c>
      <c r="P99" s="25">
        <v>64332</v>
      </c>
      <c r="Q99" s="25">
        <v>65895</v>
      </c>
      <c r="R99" s="25">
        <v>71300</v>
      </c>
      <c r="S99" s="25">
        <v>71700</v>
      </c>
      <c r="T99" s="25">
        <v>60150</v>
      </c>
      <c r="U99" s="25">
        <v>72800</v>
      </c>
      <c r="V99" s="25" t="s">
        <v>200</v>
      </c>
      <c r="W99" s="25">
        <v>67500</v>
      </c>
      <c r="X99" s="25">
        <v>60586</v>
      </c>
      <c r="Y99" s="25">
        <v>66030</v>
      </c>
      <c r="Z99" s="25">
        <v>64900</v>
      </c>
      <c r="AA99" s="26">
        <v>69834</v>
      </c>
      <c r="AB99" s="25">
        <v>50841</v>
      </c>
      <c r="AC99" s="25">
        <v>66409</v>
      </c>
      <c r="AD99" s="25">
        <v>56500</v>
      </c>
    </row>
    <row r="100" spans="1:30" s="8" customFormat="1" ht="15.75" customHeight="1" x14ac:dyDescent="0.25">
      <c r="A100" s="24" t="s">
        <v>83</v>
      </c>
      <c r="B100" s="24" t="s">
        <v>237</v>
      </c>
      <c r="C100" s="42">
        <f>AVERAGE(D100:AD100)</f>
        <v>56729.260384615387</v>
      </c>
      <c r="D100" s="25">
        <v>65118</v>
      </c>
      <c r="E100" s="25">
        <v>62125</v>
      </c>
      <c r="F100" s="25">
        <v>59019</v>
      </c>
      <c r="G100" s="25">
        <v>56787</v>
      </c>
      <c r="H100" s="25">
        <v>51845</v>
      </c>
      <c r="I100" s="25">
        <v>65699</v>
      </c>
      <c r="J100" s="25">
        <v>55822</v>
      </c>
      <c r="K100" s="25">
        <v>6556</v>
      </c>
      <c r="L100" s="25">
        <v>58228</v>
      </c>
      <c r="M100" s="25">
        <v>81000</v>
      </c>
      <c r="N100" s="25">
        <v>55000</v>
      </c>
      <c r="O100" s="25">
        <v>68078.77</v>
      </c>
      <c r="P100" s="25">
        <v>54250</v>
      </c>
      <c r="Q100" s="25">
        <v>53830</v>
      </c>
      <c r="R100" s="25">
        <v>61400</v>
      </c>
      <c r="S100" s="25">
        <v>58200</v>
      </c>
      <c r="T100" s="25">
        <v>53054</v>
      </c>
      <c r="U100" s="25">
        <v>63200</v>
      </c>
      <c r="V100" s="25" t="s">
        <v>201</v>
      </c>
      <c r="W100" s="25">
        <v>62100</v>
      </c>
      <c r="X100" s="25">
        <v>52199</v>
      </c>
      <c r="Y100" s="25">
        <v>62436</v>
      </c>
      <c r="Z100" s="25">
        <v>54000</v>
      </c>
      <c r="AA100" s="26">
        <v>57230</v>
      </c>
      <c r="AB100" s="25">
        <v>44712</v>
      </c>
      <c r="AC100" s="25">
        <v>56872</v>
      </c>
      <c r="AD100" s="25">
        <v>56200</v>
      </c>
    </row>
    <row r="101" spans="1:30" s="8" customFormat="1" ht="15.75" customHeight="1" x14ac:dyDescent="0.25">
      <c r="A101" s="24" t="s">
        <v>84</v>
      </c>
      <c r="B101" s="24" t="s">
        <v>237</v>
      </c>
      <c r="C101" s="42">
        <f>AVERAGE(D101:AD101)</f>
        <v>42695.274705882352</v>
      </c>
      <c r="D101" s="25">
        <v>52100</v>
      </c>
      <c r="E101" s="26"/>
      <c r="F101" s="25">
        <v>50132</v>
      </c>
      <c r="G101" s="25">
        <v>43600</v>
      </c>
      <c r="H101" s="25">
        <v>42654</v>
      </c>
      <c r="I101" s="25">
        <v>55105</v>
      </c>
      <c r="J101" s="25">
        <v>42833</v>
      </c>
      <c r="K101" s="25">
        <v>4963</v>
      </c>
      <c r="L101" s="26"/>
      <c r="M101" s="25">
        <v>0</v>
      </c>
      <c r="N101" s="25" t="s">
        <v>183</v>
      </c>
      <c r="O101" s="25">
        <v>53246.67</v>
      </c>
      <c r="P101" s="25">
        <v>46922</v>
      </c>
      <c r="Q101" s="26"/>
      <c r="R101" s="26"/>
      <c r="S101" s="26"/>
      <c r="T101" s="25">
        <v>42519</v>
      </c>
      <c r="U101" s="26"/>
      <c r="V101" s="25" t="s">
        <v>183</v>
      </c>
      <c r="W101" s="25">
        <v>47600</v>
      </c>
      <c r="X101" s="25">
        <v>52119</v>
      </c>
      <c r="Y101" s="26">
        <v>61696</v>
      </c>
      <c r="Z101" s="25">
        <v>44300</v>
      </c>
      <c r="AA101" s="26"/>
      <c r="AB101" s="26">
        <v>36450</v>
      </c>
      <c r="AC101" s="25">
        <v>49580</v>
      </c>
      <c r="AD101" s="26"/>
    </row>
    <row r="102" spans="1:30" s="8" customFormat="1" ht="15.75" customHeight="1" x14ac:dyDescent="0.25">
      <c r="A102" s="24" t="s">
        <v>85</v>
      </c>
      <c r="B102" s="24" t="s">
        <v>237</v>
      </c>
      <c r="C102" s="42">
        <f>AVERAGE(D102:AD102)</f>
        <v>65898.053076923068</v>
      </c>
      <c r="D102" s="25">
        <v>85222</v>
      </c>
      <c r="E102" s="25">
        <v>69357</v>
      </c>
      <c r="F102" s="25">
        <v>68158</v>
      </c>
      <c r="G102" s="25">
        <v>64429</v>
      </c>
      <c r="H102" s="25">
        <v>56240</v>
      </c>
      <c r="I102" s="25">
        <v>79822</v>
      </c>
      <c r="J102" s="25">
        <v>74043</v>
      </c>
      <c r="K102" s="25">
        <v>7325</v>
      </c>
      <c r="L102" s="25">
        <v>73589</v>
      </c>
      <c r="M102" s="25">
        <v>99000</v>
      </c>
      <c r="N102" s="25">
        <v>60400</v>
      </c>
      <c r="O102" s="25">
        <v>71388.38</v>
      </c>
      <c r="P102" s="25">
        <v>64188</v>
      </c>
      <c r="Q102" s="25">
        <v>59372</v>
      </c>
      <c r="R102" s="25">
        <v>76800</v>
      </c>
      <c r="S102" s="25">
        <v>72700</v>
      </c>
      <c r="T102" s="25">
        <v>64133</v>
      </c>
      <c r="U102" s="25">
        <v>69700</v>
      </c>
      <c r="V102" s="25" t="s">
        <v>183</v>
      </c>
      <c r="W102" s="25">
        <v>69600</v>
      </c>
      <c r="X102" s="25">
        <v>61972</v>
      </c>
      <c r="Y102" s="25">
        <v>69361</v>
      </c>
      <c r="Z102" s="25">
        <v>60400</v>
      </c>
      <c r="AA102" s="26">
        <v>67571</v>
      </c>
      <c r="AB102" s="25">
        <v>48411</v>
      </c>
      <c r="AC102" s="25">
        <v>62768</v>
      </c>
      <c r="AD102" s="25">
        <v>57400</v>
      </c>
    </row>
    <row r="103" spans="1:30" s="8" customFormat="1" ht="15.75" customHeight="1" x14ac:dyDescent="0.25">
      <c r="A103" s="24" t="s">
        <v>86</v>
      </c>
      <c r="B103" s="24" t="s">
        <v>237</v>
      </c>
      <c r="C103" s="42">
        <f>AVERAGE(D103:AD103)</f>
        <v>104840.65217391304</v>
      </c>
      <c r="D103" s="25">
        <v>156518</v>
      </c>
      <c r="E103" s="25">
        <v>94238</v>
      </c>
      <c r="F103" s="25">
        <v>111746</v>
      </c>
      <c r="G103" s="25">
        <v>101224</v>
      </c>
      <c r="H103" s="25">
        <v>82357</v>
      </c>
      <c r="I103" s="25">
        <v>129234</v>
      </c>
      <c r="J103" s="26"/>
      <c r="K103" s="26"/>
      <c r="L103" s="25">
        <v>113996</v>
      </c>
      <c r="M103" s="25">
        <v>170100</v>
      </c>
      <c r="N103" s="25">
        <v>94300</v>
      </c>
      <c r="O103" s="25" t="s">
        <v>197</v>
      </c>
      <c r="P103" s="25">
        <v>116330</v>
      </c>
      <c r="Q103" s="25">
        <v>113764</v>
      </c>
      <c r="R103" s="25">
        <v>111000</v>
      </c>
      <c r="S103" s="25">
        <v>120900</v>
      </c>
      <c r="T103" s="25">
        <v>99064</v>
      </c>
      <c r="U103" s="25">
        <v>109900</v>
      </c>
      <c r="V103" s="25" t="s">
        <v>202</v>
      </c>
      <c r="W103" s="25">
        <v>140800</v>
      </c>
      <c r="X103" s="25">
        <v>101943</v>
      </c>
      <c r="Y103" s="25">
        <v>27633</v>
      </c>
      <c r="Z103" s="25">
        <v>110800</v>
      </c>
      <c r="AA103" s="26">
        <v>100443</v>
      </c>
      <c r="AB103" s="25">
        <v>83262</v>
      </c>
      <c r="AC103" s="25">
        <v>27483</v>
      </c>
      <c r="AD103" s="25">
        <v>94300</v>
      </c>
    </row>
    <row r="104" spans="1:30" s="8" customFormat="1" ht="15.75" customHeight="1" x14ac:dyDescent="0.25">
      <c r="A104" s="24" t="s">
        <v>87</v>
      </c>
      <c r="B104" s="24" t="s">
        <v>237</v>
      </c>
      <c r="C104" s="42">
        <f>AVERAGE(D104:AD104)</f>
        <v>86557.913043478256</v>
      </c>
      <c r="D104" s="25">
        <v>131262</v>
      </c>
      <c r="E104" s="25">
        <v>86845</v>
      </c>
      <c r="F104" s="25">
        <v>84581</v>
      </c>
      <c r="G104" s="25">
        <v>86914</v>
      </c>
      <c r="H104" s="25">
        <v>72942</v>
      </c>
      <c r="I104" s="25">
        <v>108952</v>
      </c>
      <c r="J104" s="26"/>
      <c r="K104" s="26"/>
      <c r="L104" s="25">
        <v>91757</v>
      </c>
      <c r="M104" s="25">
        <v>133500</v>
      </c>
      <c r="N104" s="25">
        <v>79300</v>
      </c>
      <c r="O104" s="25" t="s">
        <v>197</v>
      </c>
      <c r="P104" s="25">
        <v>96223</v>
      </c>
      <c r="Q104" s="25">
        <v>92786</v>
      </c>
      <c r="R104" s="25">
        <v>86500</v>
      </c>
      <c r="S104" s="25">
        <v>97200</v>
      </c>
      <c r="T104" s="25">
        <v>78895</v>
      </c>
      <c r="U104" s="25">
        <v>94700</v>
      </c>
      <c r="V104" s="25" t="s">
        <v>203</v>
      </c>
      <c r="W104" s="25">
        <v>93100</v>
      </c>
      <c r="X104" s="25">
        <v>84595</v>
      </c>
      <c r="Y104" s="25">
        <v>24552</v>
      </c>
      <c r="Z104" s="25">
        <v>95000</v>
      </c>
      <c r="AA104" s="26">
        <v>90093</v>
      </c>
      <c r="AB104" s="25">
        <v>72278</v>
      </c>
      <c r="AC104" s="25">
        <v>29657</v>
      </c>
      <c r="AD104" s="25">
        <v>79200</v>
      </c>
    </row>
    <row r="105" spans="1:30" s="8" customFormat="1" ht="15.75" customHeight="1" x14ac:dyDescent="0.25">
      <c r="A105" s="24" t="s">
        <v>88</v>
      </c>
      <c r="B105" s="24" t="s">
        <v>237</v>
      </c>
      <c r="C105" s="42">
        <f>AVERAGE(D105:AD105)</f>
        <v>75145.913043478256</v>
      </c>
      <c r="D105" s="25">
        <v>106825</v>
      </c>
      <c r="E105" s="25">
        <v>79810</v>
      </c>
      <c r="F105" s="25">
        <v>75724</v>
      </c>
      <c r="G105" s="25">
        <v>74247</v>
      </c>
      <c r="H105" s="25">
        <v>65562</v>
      </c>
      <c r="I105" s="25">
        <v>92177</v>
      </c>
      <c r="J105" s="26"/>
      <c r="K105" s="26"/>
      <c r="L105" s="25">
        <v>78107</v>
      </c>
      <c r="M105" s="25">
        <v>113500</v>
      </c>
      <c r="N105" s="25">
        <v>69500</v>
      </c>
      <c r="O105" s="25" t="s">
        <v>197</v>
      </c>
      <c r="P105" s="25">
        <v>82037</v>
      </c>
      <c r="Q105" s="25">
        <v>76871</v>
      </c>
      <c r="R105" s="25">
        <v>77900</v>
      </c>
      <c r="S105" s="25">
        <v>78800</v>
      </c>
      <c r="T105" s="25">
        <v>68883</v>
      </c>
      <c r="U105" s="25">
        <v>83200</v>
      </c>
      <c r="V105" s="25" t="s">
        <v>204</v>
      </c>
      <c r="W105" s="25">
        <v>87000</v>
      </c>
      <c r="X105" s="25">
        <v>74763</v>
      </c>
      <c r="Y105" s="25">
        <v>22556</v>
      </c>
      <c r="Z105" s="25">
        <v>76800</v>
      </c>
      <c r="AA105" s="26">
        <v>75000</v>
      </c>
      <c r="AB105" s="25">
        <v>64616</v>
      </c>
      <c r="AC105" s="25">
        <v>25578</v>
      </c>
      <c r="AD105" s="25">
        <v>78900</v>
      </c>
    </row>
    <row r="106" spans="1:30" s="8" customFormat="1" ht="15.75" customHeight="1" x14ac:dyDescent="0.25">
      <c r="A106" s="24" t="s">
        <v>89</v>
      </c>
      <c r="B106" s="24" t="s">
        <v>237</v>
      </c>
      <c r="C106" s="42">
        <f>AVERAGE(D106:AD106)</f>
        <v>56265</v>
      </c>
      <c r="D106" s="25">
        <v>83022</v>
      </c>
      <c r="E106" s="26"/>
      <c r="F106" s="25">
        <v>65075</v>
      </c>
      <c r="G106" s="25">
        <v>58657</v>
      </c>
      <c r="H106" s="25">
        <v>54967</v>
      </c>
      <c r="I106" s="25">
        <v>72993</v>
      </c>
      <c r="J106" s="26"/>
      <c r="K106" s="26"/>
      <c r="L106" s="26"/>
      <c r="M106" s="25">
        <v>0</v>
      </c>
      <c r="N106" s="25" t="s">
        <v>183</v>
      </c>
      <c r="O106" s="25" t="s">
        <v>197</v>
      </c>
      <c r="P106" s="25">
        <v>72787</v>
      </c>
      <c r="Q106" s="26"/>
      <c r="R106" s="26"/>
      <c r="S106" s="26"/>
      <c r="T106" s="25">
        <v>58624</v>
      </c>
      <c r="U106" s="26"/>
      <c r="V106" s="25" t="s">
        <v>183</v>
      </c>
      <c r="W106" s="25">
        <v>70300</v>
      </c>
      <c r="X106" s="25">
        <v>80540</v>
      </c>
      <c r="Y106" s="26">
        <v>18659</v>
      </c>
      <c r="Z106" s="25">
        <v>69400</v>
      </c>
      <c r="AA106" s="26"/>
      <c r="AB106" s="26">
        <v>58037</v>
      </c>
      <c r="AC106" s="25">
        <v>24649</v>
      </c>
      <c r="AD106" s="26"/>
    </row>
    <row r="107" spans="1:30" s="8" customFormat="1" ht="15.75" customHeight="1" x14ac:dyDescent="0.25">
      <c r="A107" s="24" t="s">
        <v>90</v>
      </c>
      <c r="B107" s="24" t="s">
        <v>237</v>
      </c>
      <c r="C107" s="42">
        <f>AVERAGE(D107:AD107)</f>
        <v>86662.913043478256</v>
      </c>
      <c r="D107" s="25">
        <v>136668</v>
      </c>
      <c r="E107" s="25">
        <v>88831</v>
      </c>
      <c r="F107" s="25">
        <v>87644</v>
      </c>
      <c r="G107" s="25">
        <v>83198</v>
      </c>
      <c r="H107" s="25">
        <v>70867</v>
      </c>
      <c r="I107" s="25">
        <v>110539</v>
      </c>
      <c r="J107" s="26"/>
      <c r="K107" s="26"/>
      <c r="L107" s="25">
        <v>96692</v>
      </c>
      <c r="M107" s="25">
        <v>138000</v>
      </c>
      <c r="N107" s="25">
        <v>76900</v>
      </c>
      <c r="O107" s="25" t="s">
        <v>197</v>
      </c>
      <c r="P107" s="25">
        <v>96060</v>
      </c>
      <c r="Q107" s="25">
        <v>83947</v>
      </c>
      <c r="R107" s="25">
        <v>93100</v>
      </c>
      <c r="S107" s="25">
        <v>97100</v>
      </c>
      <c r="T107" s="25">
        <v>85771</v>
      </c>
      <c r="U107" s="25">
        <v>91000</v>
      </c>
      <c r="V107" s="25" t="s">
        <v>183</v>
      </c>
      <c r="W107" s="25">
        <v>95600</v>
      </c>
      <c r="X107" s="25">
        <v>87106</v>
      </c>
      <c r="Y107" s="25">
        <v>21877</v>
      </c>
      <c r="Z107" s="25">
        <v>88400</v>
      </c>
      <c r="AA107" s="26">
        <v>87464</v>
      </c>
      <c r="AB107" s="25">
        <v>69240</v>
      </c>
      <c r="AC107" s="25">
        <v>26943</v>
      </c>
      <c r="AD107" s="25">
        <v>80300</v>
      </c>
    </row>
    <row r="108" spans="1:30" s="7" customFormat="1" ht="15.75" customHeight="1" x14ac:dyDescent="0.25">
      <c r="A108" s="11" t="s">
        <v>91</v>
      </c>
      <c r="B108" s="11" t="s">
        <v>237</v>
      </c>
      <c r="C108" s="41">
        <f>AVERAGE(D108:AD108)</f>
        <v>0.25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5"/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5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 t="s">
        <v>183</v>
      </c>
      <c r="W108" s="12">
        <v>0</v>
      </c>
      <c r="X108" s="12">
        <v>0</v>
      </c>
      <c r="Y108" s="12">
        <v>0</v>
      </c>
      <c r="Z108" s="12">
        <v>0</v>
      </c>
      <c r="AA108" s="15"/>
      <c r="AB108" s="12">
        <v>0</v>
      </c>
      <c r="AC108" s="12">
        <v>1</v>
      </c>
      <c r="AD108" s="12">
        <v>0</v>
      </c>
    </row>
    <row r="109" spans="1:30" s="7" customFormat="1" ht="15.75" customHeight="1" x14ac:dyDescent="0.25">
      <c r="A109" s="11" t="s">
        <v>92</v>
      </c>
      <c r="B109" s="11" t="s">
        <v>237</v>
      </c>
      <c r="C109" s="41">
        <f>AVERAGE(D109:AD109)</f>
        <v>0.45833333333333331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5"/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0</v>
      </c>
      <c r="P109" s="12">
        <v>10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 t="s">
        <v>183</v>
      </c>
      <c r="W109" s="12">
        <v>0</v>
      </c>
      <c r="X109" s="12">
        <v>0</v>
      </c>
      <c r="Y109" s="12">
        <v>0</v>
      </c>
      <c r="Z109" s="12">
        <v>0</v>
      </c>
      <c r="AA109" s="15"/>
      <c r="AB109" s="12">
        <v>0</v>
      </c>
      <c r="AC109" s="12">
        <v>0</v>
      </c>
      <c r="AD109" s="12">
        <v>0</v>
      </c>
    </row>
    <row r="110" spans="1:30" s="7" customFormat="1" ht="25.5" customHeight="1" x14ac:dyDescent="0.25">
      <c r="A110" s="11" t="s">
        <v>93</v>
      </c>
      <c r="B110" s="11" t="s">
        <v>237</v>
      </c>
      <c r="C110" s="41">
        <f>AVERAGE(D110:AD110)</f>
        <v>0.625</v>
      </c>
      <c r="D110" s="12">
        <v>1</v>
      </c>
      <c r="E110" s="12">
        <v>0</v>
      </c>
      <c r="F110" s="12">
        <v>0</v>
      </c>
      <c r="G110" s="12">
        <v>2</v>
      </c>
      <c r="H110" s="12">
        <v>1</v>
      </c>
      <c r="I110" s="15"/>
      <c r="J110" s="12">
        <v>2</v>
      </c>
      <c r="K110" s="12">
        <v>0</v>
      </c>
      <c r="L110" s="12">
        <v>0</v>
      </c>
      <c r="M110" s="12">
        <v>0</v>
      </c>
      <c r="N110" s="12">
        <v>0</v>
      </c>
      <c r="O110" s="12">
        <v>1</v>
      </c>
      <c r="P110" s="12">
        <v>0</v>
      </c>
      <c r="Q110" s="12">
        <v>1</v>
      </c>
      <c r="R110" s="12">
        <v>1</v>
      </c>
      <c r="S110" s="12">
        <v>0</v>
      </c>
      <c r="T110" s="12">
        <v>1</v>
      </c>
      <c r="U110" s="12">
        <v>0</v>
      </c>
      <c r="V110" s="12" t="s">
        <v>183</v>
      </c>
      <c r="W110" s="12">
        <v>0</v>
      </c>
      <c r="X110" s="12">
        <v>0</v>
      </c>
      <c r="Y110" s="12">
        <v>5</v>
      </c>
      <c r="Z110" s="12">
        <v>0</v>
      </c>
      <c r="AA110" s="15"/>
      <c r="AB110" s="12">
        <v>0</v>
      </c>
      <c r="AC110" s="12">
        <v>0</v>
      </c>
      <c r="AD110" s="12">
        <v>0</v>
      </c>
    </row>
    <row r="111" spans="1:30" s="7" customFormat="1" ht="15.75" customHeight="1" x14ac:dyDescent="0.25">
      <c r="A111" s="11" t="s">
        <v>94</v>
      </c>
      <c r="B111" s="11" t="s">
        <v>237</v>
      </c>
      <c r="C111" s="41">
        <f>AVERAGE(D111:AD111)</f>
        <v>6.0740740740740744</v>
      </c>
      <c r="D111" s="12">
        <v>12</v>
      </c>
      <c r="E111" s="12">
        <v>11</v>
      </c>
      <c r="F111" s="12">
        <v>5</v>
      </c>
      <c r="G111" s="12">
        <v>10</v>
      </c>
      <c r="H111" s="12">
        <v>5</v>
      </c>
      <c r="I111" s="12">
        <v>9</v>
      </c>
      <c r="J111" s="12">
        <v>2</v>
      </c>
      <c r="K111" s="12">
        <v>8</v>
      </c>
      <c r="L111" s="12">
        <v>6</v>
      </c>
      <c r="M111" s="12">
        <v>8</v>
      </c>
      <c r="N111" s="12">
        <v>12</v>
      </c>
      <c r="O111" s="12">
        <v>9</v>
      </c>
      <c r="P111" s="12">
        <v>0</v>
      </c>
      <c r="Q111" s="12">
        <v>0</v>
      </c>
      <c r="R111" s="12">
        <v>6</v>
      </c>
      <c r="S111" s="12">
        <v>11</v>
      </c>
      <c r="T111" s="12">
        <v>9</v>
      </c>
      <c r="U111" s="12">
        <v>4</v>
      </c>
      <c r="V111" s="12">
        <v>1</v>
      </c>
      <c r="W111" s="12">
        <v>2</v>
      </c>
      <c r="X111" s="12">
        <v>3</v>
      </c>
      <c r="Y111" s="12">
        <v>13</v>
      </c>
      <c r="Z111" s="12">
        <v>5</v>
      </c>
      <c r="AA111" s="15">
        <v>4</v>
      </c>
      <c r="AB111" s="12">
        <v>0</v>
      </c>
      <c r="AC111" s="12">
        <v>5</v>
      </c>
      <c r="AD111" s="12">
        <v>4</v>
      </c>
    </row>
    <row r="112" spans="1:30" s="7" customFormat="1" ht="15.75" customHeight="1" x14ac:dyDescent="0.25">
      <c r="A112" s="11" t="s">
        <v>95</v>
      </c>
      <c r="B112" s="11" t="s">
        <v>237</v>
      </c>
      <c r="C112" s="41">
        <f>AVERAGE(D112:AD112)</f>
        <v>4.8888888888888893</v>
      </c>
      <c r="D112" s="12">
        <v>13</v>
      </c>
      <c r="E112" s="12">
        <v>8</v>
      </c>
      <c r="F112" s="12">
        <v>5</v>
      </c>
      <c r="G112" s="12">
        <v>0</v>
      </c>
      <c r="H112" s="12">
        <v>8</v>
      </c>
      <c r="I112" s="12">
        <v>6</v>
      </c>
      <c r="J112" s="12">
        <v>4</v>
      </c>
      <c r="K112" s="12">
        <v>0</v>
      </c>
      <c r="L112" s="12">
        <v>4</v>
      </c>
      <c r="M112" s="12">
        <v>6</v>
      </c>
      <c r="N112" s="12">
        <v>0</v>
      </c>
      <c r="O112" s="12">
        <v>14</v>
      </c>
      <c r="P112" s="12">
        <v>8</v>
      </c>
      <c r="Q112" s="12">
        <v>0</v>
      </c>
      <c r="R112" s="12">
        <v>5</v>
      </c>
      <c r="S112" s="12">
        <v>1</v>
      </c>
      <c r="T112" s="12">
        <v>12</v>
      </c>
      <c r="U112" s="12">
        <v>0</v>
      </c>
      <c r="V112" s="12">
        <v>1</v>
      </c>
      <c r="W112" s="12">
        <v>9</v>
      </c>
      <c r="X112" s="12">
        <v>5</v>
      </c>
      <c r="Y112" s="12">
        <v>11</v>
      </c>
      <c r="Z112" s="12">
        <v>2</v>
      </c>
      <c r="AA112" s="15">
        <v>5</v>
      </c>
      <c r="AB112" s="12">
        <v>2</v>
      </c>
      <c r="AC112" s="12">
        <v>1</v>
      </c>
      <c r="AD112" s="12">
        <v>2</v>
      </c>
    </row>
    <row r="113" spans="1:30" s="7" customFormat="1" ht="31.5" customHeight="1" x14ac:dyDescent="0.25">
      <c r="A113" s="11" t="s">
        <v>96</v>
      </c>
      <c r="B113" s="11" t="s">
        <v>237</v>
      </c>
      <c r="C113" s="41">
        <f>AVERAGE(D113:AD113)</f>
        <v>23.074074074074073</v>
      </c>
      <c r="D113" s="12">
        <v>48</v>
      </c>
      <c r="E113" s="12">
        <v>37</v>
      </c>
      <c r="F113" s="12">
        <v>44</v>
      </c>
      <c r="G113" s="12">
        <v>53</v>
      </c>
      <c r="H113" s="12">
        <v>4</v>
      </c>
      <c r="I113" s="12">
        <v>16</v>
      </c>
      <c r="J113" s="12">
        <v>24</v>
      </c>
      <c r="K113" s="12">
        <v>29</v>
      </c>
      <c r="L113" s="12">
        <v>1</v>
      </c>
      <c r="M113" s="12">
        <v>100</v>
      </c>
      <c r="N113" s="12">
        <v>14</v>
      </c>
      <c r="O113" s="12">
        <v>12</v>
      </c>
      <c r="P113" s="12">
        <v>0</v>
      </c>
      <c r="Q113" s="12">
        <v>87</v>
      </c>
      <c r="R113" s="12">
        <v>8</v>
      </c>
      <c r="S113" s="12">
        <v>12</v>
      </c>
      <c r="T113" s="12">
        <v>15</v>
      </c>
      <c r="U113" s="12">
        <v>30</v>
      </c>
      <c r="V113" s="12">
        <v>9</v>
      </c>
      <c r="W113" s="12">
        <v>31</v>
      </c>
      <c r="X113" s="12">
        <v>26</v>
      </c>
      <c r="Y113" s="12">
        <v>8</v>
      </c>
      <c r="Z113" s="12">
        <v>1</v>
      </c>
      <c r="AA113" s="15">
        <v>6</v>
      </c>
      <c r="AB113" s="12">
        <v>0</v>
      </c>
      <c r="AC113" s="12">
        <v>0</v>
      </c>
      <c r="AD113" s="12">
        <v>8</v>
      </c>
    </row>
    <row r="114" spans="1:30" s="7" customFormat="1" ht="15.75" customHeight="1" x14ac:dyDescent="0.25">
      <c r="A114" s="11" t="s">
        <v>97</v>
      </c>
      <c r="B114" s="11" t="s">
        <v>237</v>
      </c>
      <c r="C114" s="41">
        <f>AVERAGE(D114:AD114)</f>
        <v>46.407407407407405</v>
      </c>
      <c r="D114" s="12">
        <v>28</v>
      </c>
      <c r="E114" s="12">
        <v>65</v>
      </c>
      <c r="F114" s="12">
        <v>41</v>
      </c>
      <c r="G114" s="12">
        <v>112</v>
      </c>
      <c r="H114" s="12">
        <v>48</v>
      </c>
      <c r="I114" s="12">
        <v>81</v>
      </c>
      <c r="J114" s="12">
        <v>36</v>
      </c>
      <c r="K114" s="12">
        <v>36</v>
      </c>
      <c r="L114" s="12">
        <v>47</v>
      </c>
      <c r="M114" s="12">
        <v>36</v>
      </c>
      <c r="N114" s="12">
        <v>56</v>
      </c>
      <c r="O114" s="12">
        <v>63</v>
      </c>
      <c r="P114" s="12">
        <v>19</v>
      </c>
      <c r="Q114" s="12">
        <v>54</v>
      </c>
      <c r="R114" s="12">
        <v>37</v>
      </c>
      <c r="S114" s="12">
        <v>70</v>
      </c>
      <c r="T114" s="12">
        <v>29</v>
      </c>
      <c r="U114" s="12">
        <v>43</v>
      </c>
      <c r="V114" s="12">
        <v>18</v>
      </c>
      <c r="W114" s="12">
        <v>94</v>
      </c>
      <c r="X114" s="12">
        <v>6</v>
      </c>
      <c r="Y114" s="12">
        <v>70</v>
      </c>
      <c r="Z114" s="12">
        <v>26</v>
      </c>
      <c r="AA114" s="15">
        <v>42</v>
      </c>
      <c r="AB114" s="12">
        <v>13</v>
      </c>
      <c r="AC114" s="12">
        <v>49</v>
      </c>
      <c r="AD114" s="12">
        <v>34</v>
      </c>
    </row>
    <row r="115" spans="1:30" s="7" customFormat="1" ht="27" customHeight="1" x14ac:dyDescent="0.25">
      <c r="A115" s="11" t="s">
        <v>98</v>
      </c>
      <c r="B115" s="11" t="s">
        <v>237</v>
      </c>
      <c r="C115" s="41">
        <f>AVERAGE(D115:AD115)</f>
        <v>34.222222222222221</v>
      </c>
      <c r="D115" s="12">
        <v>29</v>
      </c>
      <c r="E115" s="12">
        <v>47</v>
      </c>
      <c r="F115" s="12">
        <v>28</v>
      </c>
      <c r="G115" s="12">
        <v>36</v>
      </c>
      <c r="H115" s="12">
        <v>12</v>
      </c>
      <c r="I115" s="12">
        <v>23</v>
      </c>
      <c r="J115" s="12">
        <v>15</v>
      </c>
      <c r="K115" s="12">
        <v>11</v>
      </c>
      <c r="L115" s="12">
        <v>5</v>
      </c>
      <c r="M115" s="12">
        <v>0</v>
      </c>
      <c r="N115" s="12">
        <v>22</v>
      </c>
      <c r="O115" s="12">
        <v>152</v>
      </c>
      <c r="P115" s="12">
        <v>143</v>
      </c>
      <c r="Q115" s="12">
        <v>53</v>
      </c>
      <c r="R115" s="12">
        <v>32</v>
      </c>
      <c r="S115" s="12">
        <v>30</v>
      </c>
      <c r="T115" s="12">
        <v>15</v>
      </c>
      <c r="U115" s="12">
        <v>41</v>
      </c>
      <c r="V115" s="12">
        <v>5</v>
      </c>
      <c r="W115" s="12">
        <v>59</v>
      </c>
      <c r="X115" s="12">
        <v>10</v>
      </c>
      <c r="Y115" s="12">
        <v>62</v>
      </c>
      <c r="Z115" s="12">
        <v>37</v>
      </c>
      <c r="AA115" s="15">
        <v>17</v>
      </c>
      <c r="AB115" s="12">
        <v>7</v>
      </c>
      <c r="AC115" s="12">
        <v>15</v>
      </c>
      <c r="AD115" s="12">
        <v>18</v>
      </c>
    </row>
    <row r="116" spans="1:30" s="7" customFormat="1" ht="26.4" x14ac:dyDescent="0.25">
      <c r="A116" s="11" t="s">
        <v>99</v>
      </c>
      <c r="B116" s="11" t="s">
        <v>237</v>
      </c>
      <c r="C116" s="41">
        <f>AVERAGE(D116:AD116)</f>
        <v>24.666666666666668</v>
      </c>
      <c r="D116" s="12">
        <v>32</v>
      </c>
      <c r="E116" s="12">
        <v>60</v>
      </c>
      <c r="F116" s="12">
        <v>31</v>
      </c>
      <c r="G116" s="12">
        <v>32</v>
      </c>
      <c r="H116" s="12">
        <v>8</v>
      </c>
      <c r="I116" s="12">
        <v>40</v>
      </c>
      <c r="J116" s="12">
        <v>10</v>
      </c>
      <c r="K116" s="12">
        <v>18</v>
      </c>
      <c r="L116" s="12">
        <v>23</v>
      </c>
      <c r="M116" s="12">
        <v>28</v>
      </c>
      <c r="N116" s="12">
        <v>15</v>
      </c>
      <c r="O116" s="12">
        <v>63</v>
      </c>
      <c r="P116" s="12">
        <v>24</v>
      </c>
      <c r="Q116" s="12">
        <v>21</v>
      </c>
      <c r="R116" s="12">
        <v>19</v>
      </c>
      <c r="S116" s="12">
        <v>24</v>
      </c>
      <c r="T116" s="12">
        <v>29</v>
      </c>
      <c r="U116" s="12">
        <v>27</v>
      </c>
      <c r="V116" s="12">
        <v>13</v>
      </c>
      <c r="W116" s="12">
        <v>33</v>
      </c>
      <c r="X116" s="12">
        <v>4</v>
      </c>
      <c r="Y116" s="12">
        <v>60</v>
      </c>
      <c r="Z116" s="12">
        <v>9</v>
      </c>
      <c r="AA116" s="15">
        <v>0</v>
      </c>
      <c r="AB116" s="12">
        <v>4</v>
      </c>
      <c r="AC116" s="12">
        <v>10</v>
      </c>
      <c r="AD116" s="12">
        <v>29</v>
      </c>
    </row>
    <row r="117" spans="1:30" s="7" customFormat="1" ht="41.25" customHeight="1" x14ac:dyDescent="0.25">
      <c r="A117" s="11" t="s">
        <v>100</v>
      </c>
      <c r="B117" s="11" t="s">
        <v>237</v>
      </c>
      <c r="C117" s="41">
        <f>AVERAGE(D117:AD117)</f>
        <v>37.777777777777779</v>
      </c>
      <c r="D117" s="12">
        <v>31</v>
      </c>
      <c r="E117" s="12">
        <v>59</v>
      </c>
      <c r="F117" s="12">
        <v>45</v>
      </c>
      <c r="G117" s="12">
        <v>32</v>
      </c>
      <c r="H117" s="12">
        <v>41</v>
      </c>
      <c r="I117" s="12">
        <v>21</v>
      </c>
      <c r="J117" s="12">
        <v>11</v>
      </c>
      <c r="K117" s="12">
        <v>17</v>
      </c>
      <c r="L117" s="12">
        <v>6</v>
      </c>
      <c r="M117" s="12">
        <v>6</v>
      </c>
      <c r="N117" s="12">
        <v>27</v>
      </c>
      <c r="O117" s="12">
        <v>113</v>
      </c>
      <c r="P117" s="12">
        <v>2</v>
      </c>
      <c r="Q117" s="12">
        <v>59</v>
      </c>
      <c r="R117" s="12">
        <v>49</v>
      </c>
      <c r="S117" s="12">
        <v>23</v>
      </c>
      <c r="T117" s="12">
        <v>105</v>
      </c>
      <c r="U117" s="12">
        <v>40</v>
      </c>
      <c r="V117" s="12">
        <v>5</v>
      </c>
      <c r="W117" s="12">
        <v>50</v>
      </c>
      <c r="X117" s="12">
        <v>32</v>
      </c>
      <c r="Y117" s="12">
        <v>40</v>
      </c>
      <c r="Z117" s="12">
        <v>28</v>
      </c>
      <c r="AA117" s="15">
        <v>81</v>
      </c>
      <c r="AB117" s="12">
        <v>21</v>
      </c>
      <c r="AC117" s="12">
        <v>34</v>
      </c>
      <c r="AD117" s="12">
        <v>42</v>
      </c>
    </row>
    <row r="118" spans="1:30" s="7" customFormat="1" ht="24.75" customHeight="1" x14ac:dyDescent="0.25">
      <c r="A118" s="11" t="s">
        <v>101</v>
      </c>
      <c r="B118" s="11" t="s">
        <v>237</v>
      </c>
      <c r="C118" s="41">
        <f>AVERAGE(D118:AD118)</f>
        <v>4.615384615384615</v>
      </c>
      <c r="D118" s="12">
        <v>4</v>
      </c>
      <c r="E118" s="12">
        <v>4</v>
      </c>
      <c r="F118" s="12">
        <v>0</v>
      </c>
      <c r="G118" s="12">
        <v>6</v>
      </c>
      <c r="H118" s="12">
        <v>3</v>
      </c>
      <c r="I118" s="12">
        <v>4</v>
      </c>
      <c r="J118" s="12">
        <v>4</v>
      </c>
      <c r="K118" s="12">
        <v>2</v>
      </c>
      <c r="L118" s="12">
        <v>0</v>
      </c>
      <c r="M118" s="12">
        <v>0</v>
      </c>
      <c r="N118" s="12">
        <v>5</v>
      </c>
      <c r="O118" s="12">
        <v>13</v>
      </c>
      <c r="P118" s="12">
        <v>0</v>
      </c>
      <c r="Q118" s="12">
        <v>5</v>
      </c>
      <c r="R118" s="12">
        <v>3</v>
      </c>
      <c r="S118" s="12">
        <v>25</v>
      </c>
      <c r="T118" s="12">
        <v>10</v>
      </c>
      <c r="U118" s="12">
        <v>9</v>
      </c>
      <c r="V118" s="12" t="s">
        <v>183</v>
      </c>
      <c r="W118" s="12">
        <v>3</v>
      </c>
      <c r="X118" s="12">
        <v>4</v>
      </c>
      <c r="Y118" s="12">
        <v>4</v>
      </c>
      <c r="Z118" s="12">
        <v>2</v>
      </c>
      <c r="AA118" s="15">
        <v>7</v>
      </c>
      <c r="AB118" s="12">
        <v>1</v>
      </c>
      <c r="AC118" s="12">
        <v>0</v>
      </c>
      <c r="AD118" s="12">
        <v>2</v>
      </c>
    </row>
    <row r="119" spans="1:30" s="7" customFormat="1" ht="18" customHeight="1" x14ac:dyDescent="0.25">
      <c r="A119" s="11" t="s">
        <v>102</v>
      </c>
      <c r="B119" s="11" t="s">
        <v>237</v>
      </c>
      <c r="C119" s="41">
        <f>AVERAGE(D119:AD119)</f>
        <v>54.03846153846154</v>
      </c>
      <c r="D119" s="12">
        <v>43</v>
      </c>
      <c r="E119" s="12">
        <v>60</v>
      </c>
      <c r="F119" s="12">
        <v>54</v>
      </c>
      <c r="G119" s="12">
        <v>99</v>
      </c>
      <c r="H119" s="12">
        <v>59</v>
      </c>
      <c r="I119" s="12">
        <v>10</v>
      </c>
      <c r="J119" s="12">
        <v>39</v>
      </c>
      <c r="K119" s="12">
        <v>70</v>
      </c>
      <c r="L119" s="12">
        <v>35</v>
      </c>
      <c r="M119" s="12">
        <v>72</v>
      </c>
      <c r="N119" s="12">
        <v>79</v>
      </c>
      <c r="O119" s="12">
        <v>88</v>
      </c>
      <c r="P119" s="12">
        <v>0</v>
      </c>
      <c r="Q119" s="12">
        <v>28</v>
      </c>
      <c r="R119" s="12">
        <v>52</v>
      </c>
      <c r="S119" s="12">
        <v>125</v>
      </c>
      <c r="T119" s="12">
        <v>52</v>
      </c>
      <c r="U119" s="12">
        <v>79</v>
      </c>
      <c r="V119" s="12" t="s">
        <v>183</v>
      </c>
      <c r="W119" s="12">
        <v>78</v>
      </c>
      <c r="X119" s="12">
        <v>46</v>
      </c>
      <c r="Y119" s="12">
        <v>66</v>
      </c>
      <c r="Z119" s="12">
        <v>44</v>
      </c>
      <c r="AA119" s="15">
        <v>50</v>
      </c>
      <c r="AB119" s="12">
        <v>17</v>
      </c>
      <c r="AC119" s="12">
        <v>32</v>
      </c>
      <c r="AD119" s="12">
        <v>28</v>
      </c>
    </row>
    <row r="120" spans="1:30" s="7" customFormat="1" ht="24" customHeight="1" x14ac:dyDescent="0.25">
      <c r="A120" s="11" t="s">
        <v>103</v>
      </c>
      <c r="B120" s="11" t="s">
        <v>237</v>
      </c>
      <c r="C120" s="41">
        <f>AVERAGE(D120:AD120)</f>
        <v>0.53846153846153844</v>
      </c>
      <c r="D120" s="12">
        <v>0</v>
      </c>
      <c r="E120" s="12">
        <v>1</v>
      </c>
      <c r="F120" s="12">
        <v>0</v>
      </c>
      <c r="G120" s="12">
        <v>3</v>
      </c>
      <c r="H120" s="12">
        <v>0</v>
      </c>
      <c r="I120" s="12">
        <v>3</v>
      </c>
      <c r="J120" s="12">
        <v>0</v>
      </c>
      <c r="K120" s="12">
        <v>0</v>
      </c>
      <c r="L120" s="12">
        <v>0</v>
      </c>
      <c r="M120" s="12">
        <v>0</v>
      </c>
      <c r="N120" s="12">
        <v>1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1</v>
      </c>
      <c r="U120" s="12">
        <v>2</v>
      </c>
      <c r="V120" s="12" t="s">
        <v>183</v>
      </c>
      <c r="W120" s="12">
        <v>0</v>
      </c>
      <c r="X120" s="12">
        <v>1</v>
      </c>
      <c r="Y120" s="12">
        <v>1</v>
      </c>
      <c r="Z120" s="12">
        <v>0</v>
      </c>
      <c r="AA120" s="15">
        <v>0</v>
      </c>
      <c r="AB120" s="12">
        <v>0</v>
      </c>
      <c r="AC120" s="12">
        <v>1</v>
      </c>
      <c r="AD120" s="12">
        <v>0</v>
      </c>
    </row>
    <row r="121" spans="1:30" s="7" customFormat="1" ht="25.5" customHeight="1" x14ac:dyDescent="0.25">
      <c r="A121" s="11" t="s">
        <v>104</v>
      </c>
      <c r="B121" s="11" t="s">
        <v>237</v>
      </c>
      <c r="C121" s="41">
        <f>AVERAGE(D121:AD121)</f>
        <v>71.115384615384613</v>
      </c>
      <c r="D121" s="12">
        <v>66</v>
      </c>
      <c r="E121" s="12">
        <v>82</v>
      </c>
      <c r="F121" s="12">
        <v>26</v>
      </c>
      <c r="G121" s="12">
        <v>115</v>
      </c>
      <c r="H121" s="12">
        <v>80</v>
      </c>
      <c r="I121" s="12">
        <v>88</v>
      </c>
      <c r="J121" s="12">
        <v>39</v>
      </c>
      <c r="K121" s="12">
        <v>150</v>
      </c>
      <c r="L121" s="12">
        <v>52</v>
      </c>
      <c r="M121" s="12">
        <v>178</v>
      </c>
      <c r="N121" s="12">
        <v>59</v>
      </c>
      <c r="O121" s="12">
        <v>73</v>
      </c>
      <c r="P121" s="12">
        <v>0</v>
      </c>
      <c r="Q121" s="12">
        <v>41</v>
      </c>
      <c r="R121" s="12">
        <v>36</v>
      </c>
      <c r="S121" s="12">
        <v>117</v>
      </c>
      <c r="T121" s="12">
        <v>83</v>
      </c>
      <c r="U121" s="12">
        <v>117</v>
      </c>
      <c r="V121" s="12" t="s">
        <v>183</v>
      </c>
      <c r="W121" s="12">
        <v>111</v>
      </c>
      <c r="X121" s="12">
        <v>35</v>
      </c>
      <c r="Y121" s="12">
        <v>84</v>
      </c>
      <c r="Z121" s="12">
        <v>50</v>
      </c>
      <c r="AA121" s="15">
        <v>65</v>
      </c>
      <c r="AB121" s="12">
        <v>14</v>
      </c>
      <c r="AC121" s="12">
        <v>43</v>
      </c>
      <c r="AD121" s="12">
        <v>45</v>
      </c>
    </row>
    <row r="122" spans="1:30" s="7" customFormat="1" ht="30" customHeight="1" x14ac:dyDescent="0.25">
      <c r="A122" s="11" t="s">
        <v>105</v>
      </c>
      <c r="B122" s="11" t="s">
        <v>237</v>
      </c>
      <c r="C122" s="41">
        <f>AVERAGE(D122:AD122)</f>
        <v>27.884615384615383</v>
      </c>
      <c r="D122" s="12">
        <v>91</v>
      </c>
      <c r="E122" s="12">
        <v>22</v>
      </c>
      <c r="F122" s="12">
        <v>16</v>
      </c>
      <c r="G122" s="12">
        <v>50</v>
      </c>
      <c r="H122" s="12">
        <v>24</v>
      </c>
      <c r="I122" s="12">
        <v>25</v>
      </c>
      <c r="J122" s="12">
        <v>13</v>
      </c>
      <c r="K122" s="12">
        <v>29</v>
      </c>
      <c r="L122" s="12">
        <v>15</v>
      </c>
      <c r="M122" s="12">
        <v>36</v>
      </c>
      <c r="N122" s="12">
        <v>15</v>
      </c>
      <c r="O122" s="12">
        <v>48</v>
      </c>
      <c r="P122" s="12">
        <v>0</v>
      </c>
      <c r="Q122" s="12">
        <v>28</v>
      </c>
      <c r="R122" s="12">
        <v>14</v>
      </c>
      <c r="S122" s="12">
        <v>49</v>
      </c>
      <c r="T122" s="12">
        <v>45</v>
      </c>
      <c r="U122" s="12">
        <v>50</v>
      </c>
      <c r="V122" s="12" t="s">
        <v>183</v>
      </c>
      <c r="W122" s="12">
        <v>25</v>
      </c>
      <c r="X122" s="12">
        <v>12</v>
      </c>
      <c r="Y122" s="12">
        <v>38</v>
      </c>
      <c r="Z122" s="12">
        <v>19</v>
      </c>
      <c r="AA122" s="15">
        <v>27</v>
      </c>
      <c r="AB122" s="12">
        <v>6</v>
      </c>
      <c r="AC122" s="12">
        <v>18</v>
      </c>
      <c r="AD122" s="12">
        <v>10</v>
      </c>
    </row>
    <row r="123" spans="1:30" s="7" customFormat="1" ht="27.75" customHeight="1" x14ac:dyDescent="0.25">
      <c r="A123" s="11" t="s">
        <v>106</v>
      </c>
      <c r="B123" s="11" t="s">
        <v>237</v>
      </c>
      <c r="C123" s="41">
        <f>AVERAGE(D123:AD123)</f>
        <v>2.7307692307692308</v>
      </c>
      <c r="D123" s="12">
        <v>1</v>
      </c>
      <c r="E123" s="12">
        <v>3</v>
      </c>
      <c r="F123" s="12">
        <v>1</v>
      </c>
      <c r="G123" s="12">
        <v>0</v>
      </c>
      <c r="H123" s="12">
        <v>1</v>
      </c>
      <c r="I123" s="12">
        <v>4</v>
      </c>
      <c r="J123" s="12">
        <v>0</v>
      </c>
      <c r="K123" s="12">
        <v>1</v>
      </c>
      <c r="L123" s="12">
        <v>0</v>
      </c>
      <c r="M123" s="12">
        <v>0</v>
      </c>
      <c r="N123" s="12">
        <v>0</v>
      </c>
      <c r="O123" s="12">
        <v>22</v>
      </c>
      <c r="P123" s="12">
        <v>0</v>
      </c>
      <c r="Q123" s="12">
        <v>0</v>
      </c>
      <c r="R123" s="12">
        <v>0</v>
      </c>
      <c r="S123" s="12">
        <v>3</v>
      </c>
      <c r="T123" s="12">
        <v>8</v>
      </c>
      <c r="U123" s="12">
        <v>3</v>
      </c>
      <c r="V123" s="12" t="s">
        <v>183</v>
      </c>
      <c r="W123" s="12">
        <v>9</v>
      </c>
      <c r="X123" s="12">
        <v>0</v>
      </c>
      <c r="Y123" s="12">
        <v>7</v>
      </c>
      <c r="Z123" s="12">
        <v>1</v>
      </c>
      <c r="AA123" s="15">
        <v>0</v>
      </c>
      <c r="AB123" s="12">
        <v>0</v>
      </c>
      <c r="AC123" s="12">
        <v>0</v>
      </c>
      <c r="AD123" s="12">
        <v>7</v>
      </c>
    </row>
    <row r="124" spans="1:30" s="7" customFormat="1" ht="15.75" customHeight="1" x14ac:dyDescent="0.25">
      <c r="A124" s="11" t="s">
        <v>107</v>
      </c>
      <c r="B124" s="11" t="s">
        <v>237</v>
      </c>
      <c r="C124" s="41">
        <f>AVERAGE(D124:AD124)</f>
        <v>8.3333333333333329E-2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5"/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 t="s">
        <v>183</v>
      </c>
      <c r="W124" s="12">
        <v>2</v>
      </c>
      <c r="X124" s="12">
        <v>0</v>
      </c>
      <c r="Y124" s="12">
        <v>0</v>
      </c>
      <c r="Z124" s="12">
        <v>0</v>
      </c>
      <c r="AA124" s="15">
        <v>0</v>
      </c>
      <c r="AB124" s="12">
        <v>0</v>
      </c>
      <c r="AC124" s="15"/>
      <c r="AD124" s="12">
        <v>0</v>
      </c>
    </row>
    <row r="125" spans="1:30" s="7" customFormat="1" ht="15.75" customHeight="1" x14ac:dyDescent="0.25">
      <c r="A125" s="11" t="s">
        <v>108</v>
      </c>
      <c r="B125" s="11" t="s">
        <v>237</v>
      </c>
      <c r="C125" s="41">
        <f>AVERAGE(D125:AD125)</f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5"/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 t="s">
        <v>183</v>
      </c>
      <c r="W125" s="12">
        <v>0</v>
      </c>
      <c r="X125" s="12">
        <v>0</v>
      </c>
      <c r="Y125" s="12">
        <v>0</v>
      </c>
      <c r="Z125" s="12">
        <v>0</v>
      </c>
      <c r="AA125" s="15">
        <v>0</v>
      </c>
      <c r="AB125" s="12">
        <v>0</v>
      </c>
      <c r="AC125" s="15"/>
      <c r="AD125" s="12">
        <v>0</v>
      </c>
    </row>
    <row r="126" spans="1:30" s="7" customFormat="1" ht="24.75" customHeight="1" x14ac:dyDescent="0.25">
      <c r="A126" s="11" t="s">
        <v>109</v>
      </c>
      <c r="B126" s="11" t="s">
        <v>237</v>
      </c>
      <c r="C126" s="41">
        <f>AVERAGE(D126:AD126)</f>
        <v>1.9583333333333333</v>
      </c>
      <c r="D126" s="12">
        <v>1</v>
      </c>
      <c r="E126" s="12">
        <v>2</v>
      </c>
      <c r="F126" s="12">
        <v>0</v>
      </c>
      <c r="G126" s="12">
        <v>0</v>
      </c>
      <c r="H126" s="12">
        <v>0</v>
      </c>
      <c r="I126" s="15"/>
      <c r="J126" s="12">
        <v>2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5</v>
      </c>
      <c r="S126" s="12">
        <v>0</v>
      </c>
      <c r="T126" s="12">
        <v>1</v>
      </c>
      <c r="U126" s="12">
        <v>0</v>
      </c>
      <c r="V126" s="12" t="s">
        <v>183</v>
      </c>
      <c r="W126" s="12">
        <v>0</v>
      </c>
      <c r="X126" s="12">
        <v>0</v>
      </c>
      <c r="Y126" s="12">
        <v>36</v>
      </c>
      <c r="Z126" s="12">
        <v>0</v>
      </c>
      <c r="AA126" s="15">
        <v>0</v>
      </c>
      <c r="AB126" s="12">
        <v>0</v>
      </c>
      <c r="AC126" s="15"/>
      <c r="AD126" s="12">
        <v>0</v>
      </c>
    </row>
    <row r="127" spans="1:30" s="7" customFormat="1" ht="15.75" customHeight="1" x14ac:dyDescent="0.25">
      <c r="A127" s="11" t="s">
        <v>110</v>
      </c>
      <c r="B127" s="11" t="s">
        <v>237</v>
      </c>
      <c r="C127" s="41">
        <f>AVERAGE(D127:AD127)</f>
        <v>0.34615384615384615</v>
      </c>
      <c r="D127" s="12">
        <v>0</v>
      </c>
      <c r="E127" s="12">
        <v>0</v>
      </c>
      <c r="F127" s="12">
        <v>2</v>
      </c>
      <c r="G127" s="12">
        <v>0</v>
      </c>
      <c r="H127" s="12">
        <v>0</v>
      </c>
      <c r="I127" s="15"/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3</v>
      </c>
      <c r="P127" s="12">
        <v>0</v>
      </c>
      <c r="Q127" s="12">
        <v>0</v>
      </c>
      <c r="R127" s="12">
        <v>1</v>
      </c>
      <c r="S127" s="12">
        <v>1</v>
      </c>
      <c r="T127" s="12">
        <v>0</v>
      </c>
      <c r="U127" s="12">
        <v>0</v>
      </c>
      <c r="V127" s="12">
        <v>0</v>
      </c>
      <c r="W127" s="12">
        <v>0</v>
      </c>
      <c r="X127" s="12">
        <v>1</v>
      </c>
      <c r="Y127" s="12">
        <v>0</v>
      </c>
      <c r="Z127" s="12">
        <v>0</v>
      </c>
      <c r="AA127" s="15">
        <v>0</v>
      </c>
      <c r="AB127" s="12">
        <v>0</v>
      </c>
      <c r="AC127" s="12">
        <v>1</v>
      </c>
      <c r="AD127" s="12">
        <v>0</v>
      </c>
    </row>
    <row r="128" spans="1:30" s="7" customFormat="1" ht="15.75" customHeight="1" x14ac:dyDescent="0.25">
      <c r="A128" s="11" t="s">
        <v>111</v>
      </c>
      <c r="B128" s="11" t="s">
        <v>237</v>
      </c>
      <c r="C128" s="41">
        <f>AVERAGE(D128:AD128)</f>
        <v>1.1923076923076923</v>
      </c>
      <c r="D128" s="12">
        <v>7</v>
      </c>
      <c r="E128" s="12">
        <v>1</v>
      </c>
      <c r="F128" s="12">
        <v>0</v>
      </c>
      <c r="G128" s="12">
        <v>0</v>
      </c>
      <c r="H128" s="12">
        <v>3</v>
      </c>
      <c r="I128" s="15"/>
      <c r="J128" s="12">
        <v>3</v>
      </c>
      <c r="K128" s="12">
        <v>0</v>
      </c>
      <c r="L128" s="12">
        <v>0</v>
      </c>
      <c r="M128" s="12">
        <v>0</v>
      </c>
      <c r="N128" s="12">
        <v>0</v>
      </c>
      <c r="O128" s="12">
        <v>1</v>
      </c>
      <c r="P128" s="12">
        <v>0</v>
      </c>
      <c r="Q128" s="12">
        <v>11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1</v>
      </c>
      <c r="X128" s="12">
        <v>0</v>
      </c>
      <c r="Y128" s="12">
        <v>0</v>
      </c>
      <c r="Z128" s="12">
        <v>1</v>
      </c>
      <c r="AA128" s="15">
        <v>1</v>
      </c>
      <c r="AB128" s="12">
        <v>0</v>
      </c>
      <c r="AC128" s="12">
        <v>1</v>
      </c>
      <c r="AD128" s="12">
        <v>1</v>
      </c>
    </row>
    <row r="129" spans="1:30" s="7" customFormat="1" ht="30.75" customHeight="1" x14ac:dyDescent="0.25">
      <c r="A129" s="11" t="s">
        <v>112</v>
      </c>
      <c r="B129" s="11" t="s">
        <v>237</v>
      </c>
      <c r="C129" s="41">
        <f>AVERAGE(D129:AD129)</f>
        <v>9.2307692307692299</v>
      </c>
      <c r="D129" s="12">
        <v>25</v>
      </c>
      <c r="E129" s="12">
        <v>5</v>
      </c>
      <c r="F129" s="12">
        <v>22</v>
      </c>
      <c r="G129" s="12">
        <v>7</v>
      </c>
      <c r="H129" s="12">
        <v>0</v>
      </c>
      <c r="I129" s="12">
        <v>47</v>
      </c>
      <c r="J129" s="12">
        <v>16</v>
      </c>
      <c r="K129" s="12">
        <v>0</v>
      </c>
      <c r="L129" s="12">
        <v>0</v>
      </c>
      <c r="M129" s="12">
        <v>2</v>
      </c>
      <c r="N129" s="12">
        <v>4</v>
      </c>
      <c r="O129" s="12">
        <v>6</v>
      </c>
      <c r="P129" s="12">
        <v>4</v>
      </c>
      <c r="Q129" s="12">
        <v>50</v>
      </c>
      <c r="R129" s="12">
        <v>0</v>
      </c>
      <c r="S129" s="12">
        <v>31</v>
      </c>
      <c r="T129" s="12">
        <v>1</v>
      </c>
      <c r="U129" s="12">
        <v>0</v>
      </c>
      <c r="V129" s="12">
        <v>4</v>
      </c>
      <c r="W129" s="12">
        <v>1</v>
      </c>
      <c r="X129" s="12">
        <v>2</v>
      </c>
      <c r="Y129" s="12">
        <v>9</v>
      </c>
      <c r="Z129" s="12">
        <v>0</v>
      </c>
      <c r="AA129" s="15">
        <v>3</v>
      </c>
      <c r="AB129" s="12">
        <v>0</v>
      </c>
      <c r="AC129" s="15"/>
      <c r="AD129" s="12">
        <v>1</v>
      </c>
    </row>
    <row r="130" spans="1:30" s="7" customFormat="1" ht="15.75" customHeight="1" x14ac:dyDescent="0.25">
      <c r="A130" s="11" t="s">
        <v>113</v>
      </c>
      <c r="B130" s="11" t="s">
        <v>237</v>
      </c>
      <c r="C130" s="41">
        <f>AVERAGE(D130:AD130)</f>
        <v>1.0769230769230769</v>
      </c>
      <c r="D130" s="12">
        <v>0</v>
      </c>
      <c r="E130" s="12">
        <v>4</v>
      </c>
      <c r="F130" s="12">
        <v>4</v>
      </c>
      <c r="G130" s="12">
        <v>2</v>
      </c>
      <c r="H130" s="12">
        <v>0</v>
      </c>
      <c r="I130" s="12">
        <v>2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2</v>
      </c>
      <c r="P130" s="12">
        <v>0</v>
      </c>
      <c r="Q130" s="12">
        <v>8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1</v>
      </c>
      <c r="X130" s="12">
        <v>0</v>
      </c>
      <c r="Y130" s="12">
        <v>1</v>
      </c>
      <c r="Z130" s="12">
        <v>0</v>
      </c>
      <c r="AA130" s="15">
        <v>0</v>
      </c>
      <c r="AB130" s="12">
        <v>1</v>
      </c>
      <c r="AC130" s="15"/>
      <c r="AD130" s="12">
        <v>3</v>
      </c>
    </row>
    <row r="131" spans="1:30" s="7" customFormat="1" ht="26.25" customHeight="1" x14ac:dyDescent="0.25">
      <c r="A131" s="11" t="s">
        <v>114</v>
      </c>
      <c r="B131" s="11" t="s">
        <v>237</v>
      </c>
      <c r="C131" s="41">
        <f>AVERAGE(D131:AD131)</f>
        <v>3.0769230769230771</v>
      </c>
      <c r="D131" s="12">
        <v>3</v>
      </c>
      <c r="E131" s="12">
        <v>4</v>
      </c>
      <c r="F131" s="12">
        <v>7</v>
      </c>
      <c r="G131" s="12">
        <v>0</v>
      </c>
      <c r="H131" s="12">
        <v>0</v>
      </c>
      <c r="I131" s="12">
        <v>6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7</v>
      </c>
      <c r="P131" s="12">
        <v>23</v>
      </c>
      <c r="Q131" s="12">
        <v>1</v>
      </c>
      <c r="R131" s="12">
        <v>0</v>
      </c>
      <c r="S131" s="12">
        <v>8</v>
      </c>
      <c r="T131" s="12">
        <v>1</v>
      </c>
      <c r="U131" s="12">
        <v>2</v>
      </c>
      <c r="V131" s="12">
        <v>0</v>
      </c>
      <c r="W131" s="12">
        <v>5</v>
      </c>
      <c r="X131" s="12">
        <v>0</v>
      </c>
      <c r="Y131" s="12">
        <v>7</v>
      </c>
      <c r="Z131" s="12">
        <v>2</v>
      </c>
      <c r="AA131" s="15">
        <v>0</v>
      </c>
      <c r="AB131" s="12">
        <v>0</v>
      </c>
      <c r="AC131" s="15"/>
      <c r="AD131" s="12">
        <v>4</v>
      </c>
    </row>
    <row r="132" spans="1:30" s="7" customFormat="1" ht="24" customHeight="1" x14ac:dyDescent="0.25">
      <c r="A132" s="11" t="s">
        <v>115</v>
      </c>
      <c r="B132" s="11" t="s">
        <v>237</v>
      </c>
      <c r="C132" s="41">
        <f>AVERAGE(D132:AD132)</f>
        <v>2.8076923076923075</v>
      </c>
      <c r="D132" s="12">
        <v>11</v>
      </c>
      <c r="E132" s="12">
        <v>6</v>
      </c>
      <c r="F132" s="12">
        <v>1</v>
      </c>
      <c r="G132" s="12">
        <v>18</v>
      </c>
      <c r="H132" s="12">
        <v>1</v>
      </c>
      <c r="I132" s="12">
        <v>2</v>
      </c>
      <c r="J132" s="12">
        <v>2</v>
      </c>
      <c r="K132" s="12">
        <v>0</v>
      </c>
      <c r="L132" s="12">
        <v>0</v>
      </c>
      <c r="M132" s="12">
        <v>0</v>
      </c>
      <c r="N132" s="12">
        <v>0</v>
      </c>
      <c r="O132" s="12">
        <v>5</v>
      </c>
      <c r="P132" s="12">
        <v>6</v>
      </c>
      <c r="Q132" s="12">
        <v>5</v>
      </c>
      <c r="R132" s="12">
        <v>4</v>
      </c>
      <c r="S132" s="12">
        <v>0</v>
      </c>
      <c r="T132" s="12">
        <v>2</v>
      </c>
      <c r="U132" s="12">
        <v>3</v>
      </c>
      <c r="V132" s="12">
        <v>0</v>
      </c>
      <c r="W132" s="12">
        <v>1</v>
      </c>
      <c r="X132" s="12">
        <v>0</v>
      </c>
      <c r="Y132" s="12">
        <v>1</v>
      </c>
      <c r="Z132" s="12">
        <v>1</v>
      </c>
      <c r="AA132" s="15">
        <v>0</v>
      </c>
      <c r="AB132" s="12">
        <v>0</v>
      </c>
      <c r="AC132" s="15"/>
      <c r="AD132" s="12">
        <v>4</v>
      </c>
    </row>
    <row r="133" spans="1:30" s="7" customFormat="1" ht="40.5" customHeight="1" x14ac:dyDescent="0.25">
      <c r="A133" s="11" t="s">
        <v>116</v>
      </c>
      <c r="B133" s="11" t="s">
        <v>237</v>
      </c>
      <c r="C133" s="41">
        <f>AVERAGE(D133:AD133)</f>
        <v>12.28</v>
      </c>
      <c r="D133" s="12">
        <v>48</v>
      </c>
      <c r="E133" s="12">
        <v>15</v>
      </c>
      <c r="F133" s="12">
        <v>23</v>
      </c>
      <c r="G133" s="12">
        <v>0</v>
      </c>
      <c r="H133" s="12">
        <v>0</v>
      </c>
      <c r="I133" s="12">
        <v>40</v>
      </c>
      <c r="J133" s="12">
        <v>6</v>
      </c>
      <c r="K133" s="12">
        <v>1</v>
      </c>
      <c r="L133" s="12">
        <v>1</v>
      </c>
      <c r="M133" s="12">
        <v>10</v>
      </c>
      <c r="N133" s="12">
        <v>0</v>
      </c>
      <c r="O133" s="12">
        <v>21</v>
      </c>
      <c r="P133" s="12">
        <v>2</v>
      </c>
      <c r="Q133" s="12">
        <v>20</v>
      </c>
      <c r="R133" s="12">
        <v>8</v>
      </c>
      <c r="S133" s="12">
        <v>22</v>
      </c>
      <c r="T133" s="12">
        <v>8</v>
      </c>
      <c r="U133" s="12">
        <v>1</v>
      </c>
      <c r="V133" s="12" t="s">
        <v>183</v>
      </c>
      <c r="W133" s="12">
        <v>17</v>
      </c>
      <c r="X133" s="12">
        <v>14</v>
      </c>
      <c r="Y133" s="12">
        <v>13</v>
      </c>
      <c r="Z133" s="12">
        <v>10</v>
      </c>
      <c r="AA133" s="15">
        <v>2</v>
      </c>
      <c r="AB133" s="12">
        <v>6</v>
      </c>
      <c r="AC133" s="15"/>
      <c r="AD133" s="12">
        <v>19</v>
      </c>
    </row>
    <row r="134" spans="1:30" s="7" customFormat="1" ht="24.75" customHeight="1" x14ac:dyDescent="0.25">
      <c r="A134" s="11" t="s">
        <v>117</v>
      </c>
      <c r="B134" s="11" t="s">
        <v>237</v>
      </c>
      <c r="C134" s="41">
        <f>AVERAGE(D134:AD134)</f>
        <v>1.8</v>
      </c>
      <c r="D134" s="12">
        <v>1</v>
      </c>
      <c r="E134" s="12">
        <v>6</v>
      </c>
      <c r="F134" s="12">
        <v>2</v>
      </c>
      <c r="G134" s="12">
        <v>0</v>
      </c>
      <c r="H134" s="12">
        <v>0</v>
      </c>
      <c r="I134" s="12">
        <v>4</v>
      </c>
      <c r="J134" s="12">
        <v>7</v>
      </c>
      <c r="K134" s="12">
        <v>0</v>
      </c>
      <c r="L134" s="12">
        <v>0</v>
      </c>
      <c r="M134" s="12">
        <v>0</v>
      </c>
      <c r="N134" s="12">
        <v>0</v>
      </c>
      <c r="O134" s="12">
        <v>1</v>
      </c>
      <c r="P134" s="12">
        <v>7</v>
      </c>
      <c r="Q134" s="12">
        <v>1</v>
      </c>
      <c r="R134" s="12">
        <v>0</v>
      </c>
      <c r="S134" s="12">
        <v>4</v>
      </c>
      <c r="T134" s="12">
        <v>5</v>
      </c>
      <c r="U134" s="12">
        <v>0</v>
      </c>
      <c r="V134" s="12" t="s">
        <v>183</v>
      </c>
      <c r="W134" s="12">
        <v>0</v>
      </c>
      <c r="X134" s="12">
        <v>6</v>
      </c>
      <c r="Y134" s="12">
        <v>1</v>
      </c>
      <c r="Z134" s="12">
        <v>0</v>
      </c>
      <c r="AA134" s="15">
        <v>0</v>
      </c>
      <c r="AB134" s="12">
        <v>0</v>
      </c>
      <c r="AC134" s="15"/>
      <c r="AD134" s="12">
        <v>0</v>
      </c>
    </row>
    <row r="135" spans="1:30" s="7" customFormat="1" ht="15.75" customHeight="1" x14ac:dyDescent="0.25">
      <c r="A135" s="11" t="s">
        <v>118</v>
      </c>
      <c r="B135" s="11" t="s">
        <v>237</v>
      </c>
      <c r="C135" s="41">
        <f>AVERAGE(D135:AD135)</f>
        <v>4.24</v>
      </c>
      <c r="D135" s="12">
        <v>5</v>
      </c>
      <c r="E135" s="12">
        <v>6</v>
      </c>
      <c r="F135" s="12">
        <v>4</v>
      </c>
      <c r="G135" s="12">
        <v>8</v>
      </c>
      <c r="H135" s="12">
        <v>14</v>
      </c>
      <c r="I135" s="12">
        <v>10</v>
      </c>
      <c r="J135" s="12">
        <v>4</v>
      </c>
      <c r="K135" s="12">
        <v>0</v>
      </c>
      <c r="L135" s="12">
        <v>0</v>
      </c>
      <c r="M135" s="12">
        <v>1</v>
      </c>
      <c r="N135" s="12">
        <v>0</v>
      </c>
      <c r="O135" s="12">
        <v>2</v>
      </c>
      <c r="P135" s="12">
        <v>4</v>
      </c>
      <c r="Q135" s="12">
        <v>2</v>
      </c>
      <c r="R135" s="12">
        <v>6</v>
      </c>
      <c r="S135" s="12">
        <v>0</v>
      </c>
      <c r="T135" s="12">
        <v>0</v>
      </c>
      <c r="U135" s="12">
        <v>0</v>
      </c>
      <c r="V135" s="12" t="s">
        <v>183</v>
      </c>
      <c r="W135" s="12">
        <v>0</v>
      </c>
      <c r="X135" s="12">
        <v>10</v>
      </c>
      <c r="Y135" s="12">
        <v>9</v>
      </c>
      <c r="Z135" s="12">
        <v>18</v>
      </c>
      <c r="AA135" s="15">
        <v>1</v>
      </c>
      <c r="AB135" s="12">
        <v>0</v>
      </c>
      <c r="AC135" s="15"/>
      <c r="AD135" s="12">
        <v>2</v>
      </c>
    </row>
    <row r="136" spans="1:30" s="7" customFormat="1" ht="24" customHeight="1" x14ac:dyDescent="0.25">
      <c r="A136" s="11" t="s">
        <v>119</v>
      </c>
      <c r="B136" s="11" t="s">
        <v>237</v>
      </c>
      <c r="C136" s="41">
        <f>AVERAGE(D136:AD136)</f>
        <v>0.125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5"/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1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 t="s">
        <v>183</v>
      </c>
      <c r="W136" s="12">
        <v>0</v>
      </c>
      <c r="X136" s="12">
        <v>1</v>
      </c>
      <c r="Y136" s="12">
        <v>1</v>
      </c>
      <c r="Z136" s="12">
        <v>0</v>
      </c>
      <c r="AA136" s="15">
        <v>0</v>
      </c>
      <c r="AB136" s="12">
        <v>0</v>
      </c>
      <c r="AC136" s="15"/>
      <c r="AD136" s="12">
        <v>0</v>
      </c>
    </row>
    <row r="137" spans="1:30" s="7" customFormat="1" ht="24" customHeight="1" x14ac:dyDescent="0.25">
      <c r="A137" s="11" t="s">
        <v>120</v>
      </c>
      <c r="B137" s="11" t="s">
        <v>237</v>
      </c>
      <c r="C137" s="41">
        <f>AVERAGE(D137:AD137)</f>
        <v>11.153846153846153</v>
      </c>
      <c r="D137" s="12">
        <v>3</v>
      </c>
      <c r="E137" s="12">
        <v>16</v>
      </c>
      <c r="F137" s="12">
        <v>18</v>
      </c>
      <c r="G137" s="12">
        <v>33</v>
      </c>
      <c r="H137" s="12">
        <v>9</v>
      </c>
      <c r="I137" s="12">
        <v>52</v>
      </c>
      <c r="J137" s="12">
        <v>4</v>
      </c>
      <c r="K137" s="12">
        <v>1</v>
      </c>
      <c r="L137" s="12">
        <v>0</v>
      </c>
      <c r="M137" s="12">
        <v>0</v>
      </c>
      <c r="N137" s="12">
        <v>0</v>
      </c>
      <c r="O137" s="12">
        <v>3</v>
      </c>
      <c r="P137" s="12">
        <v>14</v>
      </c>
      <c r="Q137" s="12">
        <v>38</v>
      </c>
      <c r="R137" s="12">
        <v>0</v>
      </c>
      <c r="S137" s="12">
        <v>7</v>
      </c>
      <c r="T137" s="12">
        <v>1</v>
      </c>
      <c r="U137" s="12">
        <v>9</v>
      </c>
      <c r="V137" s="12" t="s">
        <v>183</v>
      </c>
      <c r="W137" s="12">
        <v>4</v>
      </c>
      <c r="X137" s="12">
        <v>11</v>
      </c>
      <c r="Y137" s="12">
        <v>42</v>
      </c>
      <c r="Z137" s="12">
        <v>9</v>
      </c>
      <c r="AA137" s="15">
        <v>6</v>
      </c>
      <c r="AB137" s="12">
        <v>0</v>
      </c>
      <c r="AC137" s="12">
        <v>2</v>
      </c>
      <c r="AD137" s="12">
        <v>8</v>
      </c>
    </row>
    <row r="138" spans="1:30" s="7" customFormat="1" ht="33.75" customHeight="1" x14ac:dyDescent="0.25">
      <c r="A138" s="11" t="s">
        <v>121</v>
      </c>
      <c r="B138" s="11" t="s">
        <v>237</v>
      </c>
      <c r="C138" s="41">
        <f>AVERAGE(D138:AD138)</f>
        <v>0.96</v>
      </c>
      <c r="D138" s="12">
        <v>0</v>
      </c>
      <c r="E138" s="12">
        <v>2</v>
      </c>
      <c r="F138" s="12">
        <v>2</v>
      </c>
      <c r="G138" s="12">
        <v>0</v>
      </c>
      <c r="H138" s="12">
        <v>4</v>
      </c>
      <c r="I138" s="12">
        <v>1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2</v>
      </c>
      <c r="P138" s="12">
        <v>0</v>
      </c>
      <c r="Q138" s="12">
        <v>0</v>
      </c>
      <c r="R138" s="12">
        <v>0</v>
      </c>
      <c r="S138" s="12">
        <v>4</v>
      </c>
      <c r="T138" s="12">
        <v>2</v>
      </c>
      <c r="U138" s="12">
        <v>0</v>
      </c>
      <c r="V138" s="12" t="s">
        <v>183</v>
      </c>
      <c r="W138" s="12">
        <v>0</v>
      </c>
      <c r="X138" s="12">
        <v>1</v>
      </c>
      <c r="Y138" s="12">
        <v>2</v>
      </c>
      <c r="Z138" s="12">
        <v>2</v>
      </c>
      <c r="AA138" s="15">
        <v>2</v>
      </c>
      <c r="AB138" s="12">
        <v>0</v>
      </c>
      <c r="AC138" s="15"/>
      <c r="AD138" s="12">
        <v>0</v>
      </c>
    </row>
    <row r="139" spans="1:30" s="7" customFormat="1" ht="30.75" customHeight="1" x14ac:dyDescent="0.25">
      <c r="A139" s="11" t="s">
        <v>122</v>
      </c>
      <c r="B139" s="11" t="s">
        <v>237</v>
      </c>
      <c r="C139" s="41">
        <f>AVERAGE(D139:AD139)</f>
        <v>0.52</v>
      </c>
      <c r="D139" s="12">
        <v>5</v>
      </c>
      <c r="E139" s="12">
        <v>2</v>
      </c>
      <c r="F139" s="12">
        <v>0</v>
      </c>
      <c r="G139" s="12">
        <v>0</v>
      </c>
      <c r="H139" s="12">
        <v>0</v>
      </c>
      <c r="I139" s="12">
        <v>1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1</v>
      </c>
      <c r="R139" s="12">
        <v>0</v>
      </c>
      <c r="S139" s="12">
        <v>1</v>
      </c>
      <c r="T139" s="12">
        <v>0</v>
      </c>
      <c r="U139" s="12">
        <v>0</v>
      </c>
      <c r="V139" s="12" t="s">
        <v>183</v>
      </c>
      <c r="W139" s="12">
        <v>0</v>
      </c>
      <c r="X139" s="12">
        <v>0</v>
      </c>
      <c r="Y139" s="12">
        <v>3</v>
      </c>
      <c r="Z139" s="12">
        <v>0</v>
      </c>
      <c r="AA139" s="15">
        <v>0</v>
      </c>
      <c r="AB139" s="12">
        <v>0</v>
      </c>
      <c r="AC139" s="15"/>
      <c r="AD139" s="12">
        <v>0</v>
      </c>
    </row>
    <row r="140" spans="1:30" s="48" customFormat="1" ht="16.5" customHeight="1" x14ac:dyDescent="0.25">
      <c r="A140" s="53" t="s">
        <v>232</v>
      </c>
      <c r="B140" s="53"/>
      <c r="C140" s="39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5"/>
      <c r="AB140" s="54"/>
      <c r="AC140" s="55"/>
      <c r="AD140" s="54"/>
    </row>
    <row r="141" spans="1:30" s="8" customFormat="1" ht="24.75" customHeight="1" x14ac:dyDescent="0.25">
      <c r="A141" s="24" t="s">
        <v>123</v>
      </c>
      <c r="B141" s="24" t="s">
        <v>238</v>
      </c>
      <c r="C141" s="43">
        <f>AVERAGE(D141:AD141)</f>
        <v>23297852.962962963</v>
      </c>
      <c r="D141" s="27">
        <v>13280620</v>
      </c>
      <c r="E141" s="27">
        <v>10249699</v>
      </c>
      <c r="F141" s="27">
        <v>7187927</v>
      </c>
      <c r="G141" s="27">
        <v>33163280</v>
      </c>
      <c r="H141" s="27">
        <v>16150554</v>
      </c>
      <c r="I141" s="27">
        <v>29379288</v>
      </c>
      <c r="J141" s="27">
        <v>11612727</v>
      </c>
      <c r="K141" s="27">
        <v>20918741</v>
      </c>
      <c r="L141" s="27">
        <v>42718176</v>
      </c>
      <c r="M141" s="27">
        <v>12986180</v>
      </c>
      <c r="N141" s="27">
        <v>24137252</v>
      </c>
      <c r="O141" s="27">
        <v>32328202</v>
      </c>
      <c r="P141" s="27">
        <v>29011152</v>
      </c>
      <c r="Q141" s="27">
        <v>22880715</v>
      </c>
      <c r="R141" s="27">
        <v>32990556</v>
      </c>
      <c r="S141" s="27">
        <v>26577236</v>
      </c>
      <c r="T141" s="27">
        <v>38628629</v>
      </c>
      <c r="U141" s="27">
        <v>37216168</v>
      </c>
      <c r="V141" s="27">
        <v>6650000</v>
      </c>
      <c r="W141" s="27">
        <v>14026261</v>
      </c>
      <c r="X141" s="27">
        <v>13554000</v>
      </c>
      <c r="Y141" s="27">
        <v>46389394</v>
      </c>
      <c r="Z141" s="27">
        <v>11236222</v>
      </c>
      <c r="AA141" s="28">
        <v>18120</v>
      </c>
      <c r="AB141" s="27">
        <v>11704360</v>
      </c>
      <c r="AC141" s="27">
        <v>69641888</v>
      </c>
      <c r="AD141" s="27">
        <v>14404683</v>
      </c>
    </row>
    <row r="142" spans="1:30" s="8" customFormat="1" ht="15.75" customHeight="1" x14ac:dyDescent="0.25">
      <c r="A142" s="24" t="s">
        <v>124</v>
      </c>
      <c r="B142" s="24" t="s">
        <v>238</v>
      </c>
      <c r="C142" s="42">
        <f>AVERAGE(D142:AD142)</f>
        <v>6480.6962962962962</v>
      </c>
      <c r="D142" s="25">
        <v>4600</v>
      </c>
      <c r="E142" s="25">
        <v>7845</v>
      </c>
      <c r="F142" s="25">
        <v>5544</v>
      </c>
      <c r="G142" s="25">
        <v>6970</v>
      </c>
      <c r="H142" s="25">
        <v>5970</v>
      </c>
      <c r="I142" s="25">
        <v>10410</v>
      </c>
      <c r="J142" s="25">
        <v>1030</v>
      </c>
      <c r="K142" s="25">
        <v>5012</v>
      </c>
      <c r="L142" s="25">
        <v>5227</v>
      </c>
      <c r="M142" s="25">
        <v>8650</v>
      </c>
      <c r="N142" s="25">
        <v>4660</v>
      </c>
      <c r="O142" s="25">
        <v>5472</v>
      </c>
      <c r="P142" s="25">
        <v>6306</v>
      </c>
      <c r="Q142" s="25">
        <v>5416</v>
      </c>
      <c r="R142" s="25">
        <v>11195</v>
      </c>
      <c r="S142" s="25">
        <v>6170</v>
      </c>
      <c r="T142" s="25">
        <v>7096</v>
      </c>
      <c r="U142" s="25">
        <v>3666</v>
      </c>
      <c r="V142" s="25">
        <v>5320.8</v>
      </c>
      <c r="W142" s="25">
        <v>9265</v>
      </c>
      <c r="X142" s="25">
        <v>8352</v>
      </c>
      <c r="Y142" s="25">
        <v>2595</v>
      </c>
      <c r="Z142" s="25">
        <v>11720</v>
      </c>
      <c r="AA142" s="26">
        <v>9990</v>
      </c>
      <c r="AB142" s="25">
        <v>5100</v>
      </c>
      <c r="AC142" s="25">
        <v>4862</v>
      </c>
      <c r="AD142" s="25">
        <v>6535</v>
      </c>
    </row>
    <row r="143" spans="1:30" s="8" customFormat="1" ht="15.75" customHeight="1" x14ac:dyDescent="0.25">
      <c r="A143" s="24" t="s">
        <v>125</v>
      </c>
      <c r="B143" s="24" t="s">
        <v>238</v>
      </c>
      <c r="C143" s="42">
        <f>AVERAGE(D143:AD143)</f>
        <v>16657.076923076922</v>
      </c>
      <c r="D143" s="25">
        <v>14886</v>
      </c>
      <c r="E143" s="25">
        <v>20898</v>
      </c>
      <c r="F143" s="25">
        <v>16072</v>
      </c>
      <c r="G143" s="25">
        <v>25318</v>
      </c>
      <c r="H143" s="25">
        <v>12330</v>
      </c>
      <c r="I143" s="25">
        <v>18330</v>
      </c>
      <c r="J143" s="25">
        <v>9975</v>
      </c>
      <c r="K143" s="25">
        <v>6962</v>
      </c>
      <c r="L143" s="25">
        <v>27159</v>
      </c>
      <c r="M143" s="25">
        <v>17299</v>
      </c>
      <c r="N143" s="25">
        <v>13766</v>
      </c>
      <c r="O143" s="25">
        <v>16632</v>
      </c>
      <c r="P143" s="25">
        <v>19881</v>
      </c>
      <c r="Q143" s="25">
        <v>17874</v>
      </c>
      <c r="R143" s="25">
        <v>26045</v>
      </c>
      <c r="S143" s="25">
        <v>15820</v>
      </c>
      <c r="T143" s="25">
        <v>13160</v>
      </c>
      <c r="U143" s="25">
        <v>18537</v>
      </c>
      <c r="V143" s="25" t="s">
        <v>205</v>
      </c>
      <c r="W143" s="25">
        <v>15180</v>
      </c>
      <c r="X143" s="25">
        <v>17440</v>
      </c>
      <c r="Y143" s="25">
        <v>9238</v>
      </c>
      <c r="Z143" s="25">
        <v>11720</v>
      </c>
      <c r="AA143" s="26">
        <v>20550</v>
      </c>
      <c r="AB143" s="25">
        <v>14040</v>
      </c>
      <c r="AC143" s="25">
        <v>19864</v>
      </c>
      <c r="AD143" s="25">
        <v>14108</v>
      </c>
    </row>
    <row r="144" spans="1:30" s="8" customFormat="1" ht="15.75" customHeight="1" x14ac:dyDescent="0.25">
      <c r="A144" s="24" t="s">
        <v>126</v>
      </c>
      <c r="B144" s="24" t="s">
        <v>238</v>
      </c>
      <c r="C144" s="42">
        <f>AVERAGE(D144:AD144)</f>
        <v>2276.0044444444447</v>
      </c>
      <c r="D144" s="25">
        <v>4960</v>
      </c>
      <c r="E144" s="25">
        <v>837</v>
      </c>
      <c r="F144" s="25">
        <v>1708</v>
      </c>
      <c r="G144" s="25">
        <v>1990</v>
      </c>
      <c r="H144" s="25">
        <v>1591</v>
      </c>
      <c r="I144" s="25">
        <v>2454</v>
      </c>
      <c r="J144" s="25">
        <v>7945</v>
      </c>
      <c r="K144" s="25">
        <v>2740</v>
      </c>
      <c r="L144" s="25">
        <v>1689</v>
      </c>
      <c r="M144" s="25">
        <v>4738</v>
      </c>
      <c r="N144" s="25">
        <v>1910</v>
      </c>
      <c r="O144" s="25">
        <v>1804</v>
      </c>
      <c r="P144" s="25">
        <v>1413</v>
      </c>
      <c r="Q144" s="25">
        <v>722</v>
      </c>
      <c r="R144" s="25">
        <v>2629</v>
      </c>
      <c r="S144" s="25">
        <v>1604</v>
      </c>
      <c r="T144" s="25">
        <v>278</v>
      </c>
      <c r="U144" s="25">
        <v>2726</v>
      </c>
      <c r="V144" s="25">
        <v>1457.12</v>
      </c>
      <c r="W144" s="25">
        <v>1962</v>
      </c>
      <c r="X144" s="25">
        <v>865</v>
      </c>
      <c r="Y144" s="25">
        <v>5261</v>
      </c>
      <c r="Z144" s="25">
        <v>864</v>
      </c>
      <c r="AA144" s="26">
        <v>670</v>
      </c>
      <c r="AB144" s="25">
        <v>1170</v>
      </c>
      <c r="AC144" s="25">
        <v>4006</v>
      </c>
      <c r="AD144" s="25">
        <v>1459</v>
      </c>
    </row>
    <row r="145" spans="1:30" s="8" customFormat="1" ht="15.75" customHeight="1" x14ac:dyDescent="0.25">
      <c r="A145" s="24" t="s">
        <v>127</v>
      </c>
      <c r="B145" s="24" t="s">
        <v>238</v>
      </c>
      <c r="C145" s="42">
        <f>AVERAGE(D145:AD145)</f>
        <v>2428.9303703703704</v>
      </c>
      <c r="D145" s="25">
        <v>6409</v>
      </c>
      <c r="E145" s="25">
        <v>837</v>
      </c>
      <c r="F145" s="25">
        <v>1708</v>
      </c>
      <c r="G145" s="25">
        <v>1990</v>
      </c>
      <c r="H145" s="25">
        <v>1591</v>
      </c>
      <c r="I145" s="25">
        <v>2454</v>
      </c>
      <c r="J145" s="25">
        <v>7945</v>
      </c>
      <c r="K145" s="25">
        <v>2740</v>
      </c>
      <c r="L145" s="25">
        <v>2785</v>
      </c>
      <c r="M145" s="25">
        <v>4738</v>
      </c>
      <c r="N145" s="25">
        <v>2862</v>
      </c>
      <c r="O145" s="25">
        <v>1804</v>
      </c>
      <c r="P145" s="25">
        <v>1413</v>
      </c>
      <c r="Q145" s="25">
        <v>722</v>
      </c>
      <c r="R145" s="25">
        <v>2629</v>
      </c>
      <c r="S145" s="25">
        <v>1604</v>
      </c>
      <c r="T145" s="25">
        <v>278</v>
      </c>
      <c r="U145" s="25">
        <v>2726</v>
      </c>
      <c r="V145" s="25">
        <v>1457.12</v>
      </c>
      <c r="W145" s="25">
        <v>1962</v>
      </c>
      <c r="X145" s="25">
        <v>865</v>
      </c>
      <c r="Y145" s="25">
        <v>5261</v>
      </c>
      <c r="Z145" s="25">
        <v>864</v>
      </c>
      <c r="AA145" s="26">
        <v>670</v>
      </c>
      <c r="AB145" s="25">
        <v>1170</v>
      </c>
      <c r="AC145" s="25">
        <v>4638</v>
      </c>
      <c r="AD145" s="25">
        <v>1459</v>
      </c>
    </row>
    <row r="146" spans="1:30" s="8" customFormat="1" ht="15.75" customHeight="1" x14ac:dyDescent="0.25">
      <c r="A146" s="24" t="s">
        <v>128</v>
      </c>
      <c r="B146" s="24" t="s">
        <v>238</v>
      </c>
      <c r="C146" s="42">
        <f>AVERAGE(D146:AD146)</f>
        <v>5468.0384615384619</v>
      </c>
      <c r="D146" s="25">
        <v>6642</v>
      </c>
      <c r="E146" s="25">
        <v>6270</v>
      </c>
      <c r="F146" s="25">
        <v>4400</v>
      </c>
      <c r="G146" s="25">
        <v>5860</v>
      </c>
      <c r="H146" s="25">
        <v>3670</v>
      </c>
      <c r="I146" s="25">
        <v>6126</v>
      </c>
      <c r="J146" s="25">
        <v>5210</v>
      </c>
      <c r="K146" s="25">
        <v>3660</v>
      </c>
      <c r="L146" s="25">
        <v>6104</v>
      </c>
      <c r="M146" s="25">
        <v>8020</v>
      </c>
      <c r="N146" s="25">
        <v>4890</v>
      </c>
      <c r="O146" s="25">
        <v>6014</v>
      </c>
      <c r="P146" s="25">
        <v>6402</v>
      </c>
      <c r="Q146" s="25">
        <v>3100</v>
      </c>
      <c r="R146" s="25">
        <v>6770</v>
      </c>
      <c r="S146" s="25">
        <v>7220</v>
      </c>
      <c r="T146" s="25">
        <v>5627</v>
      </c>
      <c r="U146" s="25">
        <v>4658</v>
      </c>
      <c r="V146" s="25" t="s">
        <v>206</v>
      </c>
      <c r="W146" s="25">
        <v>7300</v>
      </c>
      <c r="X146" s="25">
        <v>4750</v>
      </c>
      <c r="Y146" s="25">
        <v>2883</v>
      </c>
      <c r="Z146" s="25">
        <v>3540</v>
      </c>
      <c r="AA146" s="26">
        <v>7760</v>
      </c>
      <c r="AB146" s="25">
        <v>5470</v>
      </c>
      <c r="AC146" s="25">
        <v>6228</v>
      </c>
      <c r="AD146" s="25">
        <v>3595</v>
      </c>
    </row>
    <row r="147" spans="1:30" s="8" customFormat="1" ht="15.75" customHeight="1" x14ac:dyDescent="0.25">
      <c r="A147" s="24" t="s">
        <v>129</v>
      </c>
      <c r="B147" s="24" t="s">
        <v>238</v>
      </c>
      <c r="C147" s="42">
        <f>AVERAGE(D147:AD147)</f>
        <v>3965.0384615384614</v>
      </c>
      <c r="D147" s="25">
        <v>4968</v>
      </c>
      <c r="E147" s="25">
        <v>3222</v>
      </c>
      <c r="F147" s="25">
        <v>4450</v>
      </c>
      <c r="G147" s="25">
        <v>4080</v>
      </c>
      <c r="H147" s="25">
        <v>2992</v>
      </c>
      <c r="I147" s="25">
        <v>4242</v>
      </c>
      <c r="J147" s="25">
        <v>4328</v>
      </c>
      <c r="K147" s="25">
        <v>3150</v>
      </c>
      <c r="L147" s="25">
        <v>2583</v>
      </c>
      <c r="M147" s="25">
        <v>3530</v>
      </c>
      <c r="N147" s="25">
        <v>4458</v>
      </c>
      <c r="O147" s="25">
        <v>4730</v>
      </c>
      <c r="P147" s="25">
        <v>4230</v>
      </c>
      <c r="Q147" s="25">
        <v>3790</v>
      </c>
      <c r="R147" s="25">
        <v>5160</v>
      </c>
      <c r="S147" s="25">
        <v>4756</v>
      </c>
      <c r="T147" s="25">
        <v>2540</v>
      </c>
      <c r="U147" s="25">
        <v>3674</v>
      </c>
      <c r="V147" s="25" t="s">
        <v>207</v>
      </c>
      <c r="W147" s="25">
        <v>4400</v>
      </c>
      <c r="X147" s="25">
        <v>4220</v>
      </c>
      <c r="Y147" s="25">
        <v>2574</v>
      </c>
      <c r="Z147" s="25">
        <v>3942</v>
      </c>
      <c r="AA147" s="26">
        <v>7760</v>
      </c>
      <c r="AB147" s="25">
        <v>2710</v>
      </c>
      <c r="AC147" s="25">
        <v>4112</v>
      </c>
      <c r="AD147" s="25">
        <v>2490</v>
      </c>
    </row>
    <row r="148" spans="1:30" s="48" customFormat="1" ht="15.75" customHeight="1" x14ac:dyDescent="0.25">
      <c r="A148" s="53" t="s">
        <v>233</v>
      </c>
      <c r="B148" s="53"/>
      <c r="C148" s="37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60"/>
      <c r="P148" s="54"/>
      <c r="Q148" s="54"/>
      <c r="R148" s="61"/>
      <c r="S148" s="54"/>
      <c r="T148" s="54"/>
      <c r="U148" s="54"/>
      <c r="V148" s="54"/>
      <c r="W148" s="54"/>
      <c r="X148" s="54"/>
      <c r="Y148" s="54"/>
      <c r="Z148" s="54"/>
      <c r="AA148" s="55"/>
      <c r="AB148" s="54"/>
      <c r="AC148" s="54"/>
      <c r="AD148" s="54"/>
    </row>
    <row r="149" spans="1:30" s="7" customFormat="1" ht="15.75" customHeight="1" x14ac:dyDescent="0.25">
      <c r="A149" s="11" t="s">
        <v>130</v>
      </c>
      <c r="B149" s="11" t="s">
        <v>238</v>
      </c>
      <c r="C149" s="37">
        <f>AVERAGE(D149:AD149)</f>
        <v>5498756.538461538</v>
      </c>
      <c r="D149" s="12">
        <v>6073429</v>
      </c>
      <c r="E149" s="12">
        <v>8485910</v>
      </c>
      <c r="F149" s="12">
        <v>5570802</v>
      </c>
      <c r="G149" s="12">
        <v>5461135</v>
      </c>
      <c r="H149" s="12">
        <v>8127905</v>
      </c>
      <c r="I149" s="12">
        <v>5019963</v>
      </c>
      <c r="J149" s="12">
        <v>2916439</v>
      </c>
      <c r="K149" s="12">
        <v>8048092</v>
      </c>
      <c r="L149" s="12">
        <v>1052807</v>
      </c>
      <c r="M149" s="12">
        <v>6279146</v>
      </c>
      <c r="N149" s="12">
        <v>5500588</v>
      </c>
      <c r="O149" s="12">
        <v>11482421</v>
      </c>
      <c r="P149" s="12">
        <v>9606641</v>
      </c>
      <c r="Q149" s="12">
        <v>12446025</v>
      </c>
      <c r="R149" s="12">
        <v>1475070</v>
      </c>
      <c r="S149" s="12">
        <v>5722855</v>
      </c>
      <c r="T149" s="12">
        <v>5274772</v>
      </c>
      <c r="U149" s="12">
        <v>5243055</v>
      </c>
      <c r="V149" s="12" t="s">
        <v>183</v>
      </c>
      <c r="W149" s="12">
        <v>4567610</v>
      </c>
      <c r="X149" s="12">
        <v>4223898</v>
      </c>
      <c r="Y149" s="12">
        <v>2696301</v>
      </c>
      <c r="Z149" s="12">
        <v>3201630</v>
      </c>
      <c r="AA149" s="15">
        <v>4670164</v>
      </c>
      <c r="AB149" s="12">
        <v>1877677</v>
      </c>
      <c r="AC149" s="12">
        <v>3562365</v>
      </c>
      <c r="AD149" s="12">
        <v>4380970</v>
      </c>
    </row>
    <row r="150" spans="1:30" s="7" customFormat="1" ht="15.75" customHeight="1" x14ac:dyDescent="0.25">
      <c r="A150" s="11" t="s">
        <v>131</v>
      </c>
      <c r="B150" s="11" t="s">
        <v>238</v>
      </c>
      <c r="C150" s="37">
        <f>AVERAGE(D150:AD150)</f>
        <v>3060612.32</v>
      </c>
      <c r="D150" s="12">
        <v>1417725</v>
      </c>
      <c r="E150" s="12">
        <v>9583815</v>
      </c>
      <c r="F150" s="12">
        <v>865905</v>
      </c>
      <c r="G150" s="15"/>
      <c r="H150" s="12">
        <v>5507150</v>
      </c>
      <c r="I150" s="12">
        <v>309417</v>
      </c>
      <c r="J150" s="12">
        <v>1013671</v>
      </c>
      <c r="K150" s="12">
        <v>3189603</v>
      </c>
      <c r="L150" s="12">
        <v>1100581</v>
      </c>
      <c r="M150" s="12">
        <v>5738275</v>
      </c>
      <c r="N150" s="12">
        <v>1934181</v>
      </c>
      <c r="O150" s="12">
        <v>16306353</v>
      </c>
      <c r="P150" s="12">
        <v>1610576</v>
      </c>
      <c r="Q150" s="12">
        <v>118259</v>
      </c>
      <c r="R150" s="12">
        <v>1980530</v>
      </c>
      <c r="S150" s="12">
        <v>6330020</v>
      </c>
      <c r="T150" s="12">
        <v>1986104</v>
      </c>
      <c r="U150" s="12">
        <v>3035893</v>
      </c>
      <c r="V150" s="12" t="s">
        <v>183</v>
      </c>
      <c r="W150" s="12">
        <v>3378980</v>
      </c>
      <c r="X150" s="12">
        <v>865711</v>
      </c>
      <c r="Y150" s="12">
        <v>1762219</v>
      </c>
      <c r="Z150" s="12">
        <v>3640960</v>
      </c>
      <c r="AA150" s="15">
        <v>668681</v>
      </c>
      <c r="AB150" s="12">
        <v>788806</v>
      </c>
      <c r="AC150" s="12">
        <v>2198356</v>
      </c>
      <c r="AD150" s="12">
        <v>1183537</v>
      </c>
    </row>
    <row r="151" spans="1:30" s="7" customFormat="1" ht="15.75" customHeight="1" x14ac:dyDescent="0.25">
      <c r="A151" s="11" t="s">
        <v>132</v>
      </c>
      <c r="B151" s="11" t="s">
        <v>238</v>
      </c>
      <c r="C151" s="37">
        <f>AVERAGE(D151:AD151)</f>
        <v>2041286</v>
      </c>
      <c r="D151" s="12">
        <v>5130364</v>
      </c>
      <c r="E151" s="12">
        <v>1880531</v>
      </c>
      <c r="F151" s="12">
        <v>3821092</v>
      </c>
      <c r="G151" s="12">
        <v>172517</v>
      </c>
      <c r="H151" s="12">
        <v>0</v>
      </c>
      <c r="I151" s="12">
        <v>6653764</v>
      </c>
      <c r="J151" s="12">
        <v>2025089</v>
      </c>
      <c r="K151" s="12">
        <v>3529462</v>
      </c>
      <c r="L151" s="12">
        <v>1281691</v>
      </c>
      <c r="M151" s="12">
        <v>961874</v>
      </c>
      <c r="N151" s="12">
        <v>188648</v>
      </c>
      <c r="O151" s="12">
        <v>0</v>
      </c>
      <c r="P151" s="12">
        <v>692803</v>
      </c>
      <c r="Q151" s="12">
        <v>10500</v>
      </c>
      <c r="R151" s="12">
        <v>201389</v>
      </c>
      <c r="S151" s="12">
        <v>0</v>
      </c>
      <c r="T151" s="12">
        <v>9424594</v>
      </c>
      <c r="U151" s="12">
        <v>3290300</v>
      </c>
      <c r="V151" s="12">
        <v>28092</v>
      </c>
      <c r="W151" s="12">
        <v>3250104</v>
      </c>
      <c r="X151" s="12">
        <v>2817384</v>
      </c>
      <c r="Y151" s="12">
        <v>999063</v>
      </c>
      <c r="Z151" s="12">
        <v>4253068</v>
      </c>
      <c r="AA151" s="15">
        <v>3142594</v>
      </c>
      <c r="AB151" s="12">
        <v>395525</v>
      </c>
      <c r="AC151" s="12">
        <v>217268</v>
      </c>
      <c r="AD151" s="12">
        <v>747006</v>
      </c>
    </row>
    <row r="152" spans="1:30" s="7" customFormat="1" ht="24.75" customHeight="1" x14ac:dyDescent="0.25">
      <c r="A152" s="11" t="s">
        <v>133</v>
      </c>
      <c r="B152" s="11" t="s">
        <v>238</v>
      </c>
      <c r="C152" s="37">
        <f>AVERAGE(D152:AD152)</f>
        <v>418188.66666666669</v>
      </c>
      <c r="D152" s="12">
        <v>383211</v>
      </c>
      <c r="E152" s="12">
        <v>179438</v>
      </c>
      <c r="F152" s="12">
        <v>2066294</v>
      </c>
      <c r="G152" s="15"/>
      <c r="H152" s="12">
        <v>0</v>
      </c>
      <c r="I152" s="12">
        <v>1223364</v>
      </c>
      <c r="J152" s="12">
        <v>435002</v>
      </c>
      <c r="K152" s="12">
        <v>554737</v>
      </c>
      <c r="L152" s="12">
        <v>118704</v>
      </c>
      <c r="M152" s="15"/>
      <c r="N152" s="12">
        <v>0</v>
      </c>
      <c r="O152" s="12">
        <v>0</v>
      </c>
      <c r="P152" s="12">
        <v>1263211</v>
      </c>
      <c r="Q152" s="12">
        <v>116500</v>
      </c>
      <c r="R152" s="12">
        <v>324125</v>
      </c>
      <c r="S152" s="12">
        <v>0</v>
      </c>
      <c r="T152" s="12">
        <v>818557</v>
      </c>
      <c r="U152" s="12">
        <v>24677</v>
      </c>
      <c r="V152" s="12" t="s">
        <v>183</v>
      </c>
      <c r="W152" s="12">
        <v>402193</v>
      </c>
      <c r="X152" s="12">
        <v>815243</v>
      </c>
      <c r="Y152" s="12">
        <v>0</v>
      </c>
      <c r="Z152" s="12">
        <v>701775</v>
      </c>
      <c r="AA152" s="15">
        <v>321716</v>
      </c>
      <c r="AB152" s="12">
        <v>202985</v>
      </c>
      <c r="AC152" s="12">
        <v>0</v>
      </c>
      <c r="AD152" s="12">
        <v>84796</v>
      </c>
    </row>
    <row r="153" spans="1:30" s="7" customFormat="1" ht="25.5" customHeight="1" x14ac:dyDescent="0.25">
      <c r="A153" s="11" t="s">
        <v>134</v>
      </c>
      <c r="B153" s="11" t="s">
        <v>238</v>
      </c>
      <c r="C153" s="44">
        <f>AVERAGE(D153:AD153)</f>
        <v>9465165.884615384</v>
      </c>
      <c r="D153" s="29">
        <v>19825813</v>
      </c>
      <c r="E153" s="29">
        <v>14678264</v>
      </c>
      <c r="F153" s="29">
        <v>10498178</v>
      </c>
      <c r="G153" s="29">
        <v>9121223</v>
      </c>
      <c r="H153" s="29">
        <v>6186917</v>
      </c>
      <c r="I153" s="29">
        <v>11770636</v>
      </c>
      <c r="J153" s="29">
        <v>7532361</v>
      </c>
      <c r="K153" s="29">
        <v>17896291</v>
      </c>
      <c r="L153" s="29">
        <v>1933914</v>
      </c>
      <c r="M153" s="29">
        <v>11280588</v>
      </c>
      <c r="N153" s="29">
        <v>6693115</v>
      </c>
      <c r="O153" s="29">
        <v>11539365</v>
      </c>
      <c r="P153" s="29">
        <v>21950094</v>
      </c>
      <c r="Q153" s="29">
        <v>9072246</v>
      </c>
      <c r="R153" s="29">
        <v>4059274</v>
      </c>
      <c r="S153" s="29">
        <v>9770544</v>
      </c>
      <c r="T153" s="29">
        <v>13573482</v>
      </c>
      <c r="U153" s="29">
        <v>8761590</v>
      </c>
      <c r="V153" s="29" t="s">
        <v>183</v>
      </c>
      <c r="W153" s="29">
        <v>11926627</v>
      </c>
      <c r="X153" s="29">
        <v>9459685</v>
      </c>
      <c r="Y153" s="29">
        <v>5486655</v>
      </c>
      <c r="Z153" s="29">
        <v>6872759</v>
      </c>
      <c r="AA153" s="30">
        <v>5147346</v>
      </c>
      <c r="AB153" s="29">
        <v>1785304</v>
      </c>
      <c r="AC153" s="29">
        <v>2970518</v>
      </c>
      <c r="AD153" s="29">
        <v>6301524</v>
      </c>
    </row>
    <row r="154" spans="1:30" s="7" customFormat="1" ht="15.75" customHeight="1" x14ac:dyDescent="0.25">
      <c r="A154" s="11" t="s">
        <v>135</v>
      </c>
      <c r="B154" s="11" t="s">
        <v>238</v>
      </c>
      <c r="C154" s="37">
        <f>AVERAGE(D154:AD154)</f>
        <v>421434.80769230769</v>
      </c>
      <c r="D154" s="12">
        <v>139156</v>
      </c>
      <c r="E154" s="12">
        <v>357334</v>
      </c>
      <c r="F154" s="12">
        <v>273000</v>
      </c>
      <c r="G154" s="12">
        <v>189850</v>
      </c>
      <c r="H154" s="12">
        <v>254861</v>
      </c>
      <c r="I154" s="12">
        <v>3043951</v>
      </c>
      <c r="J154" s="12">
        <v>379719</v>
      </c>
      <c r="K154" s="12">
        <v>100978</v>
      </c>
      <c r="L154" s="12">
        <v>36741</v>
      </c>
      <c r="M154" s="12">
        <v>259070</v>
      </c>
      <c r="N154" s="12">
        <v>140778</v>
      </c>
      <c r="O154" s="12">
        <v>450666</v>
      </c>
      <c r="P154" s="12">
        <v>455131</v>
      </c>
      <c r="Q154" s="12">
        <v>278050</v>
      </c>
      <c r="R154" s="12">
        <v>100766</v>
      </c>
      <c r="S154" s="12">
        <v>673417</v>
      </c>
      <c r="T154" s="12">
        <v>739452</v>
      </c>
      <c r="U154" s="12">
        <v>110585</v>
      </c>
      <c r="V154" s="12" t="s">
        <v>183</v>
      </c>
      <c r="W154" s="12">
        <v>199082</v>
      </c>
      <c r="X154" s="12">
        <v>777891</v>
      </c>
      <c r="Y154" s="12">
        <v>68478</v>
      </c>
      <c r="Z154" s="12">
        <v>958172</v>
      </c>
      <c r="AA154" s="15">
        <v>181800</v>
      </c>
      <c r="AB154" s="12">
        <v>221035</v>
      </c>
      <c r="AC154" s="12">
        <v>252342</v>
      </c>
      <c r="AD154" s="12">
        <v>315000</v>
      </c>
    </row>
    <row r="155" spans="1:30" s="7" customFormat="1" ht="24.75" customHeight="1" x14ac:dyDescent="0.25">
      <c r="A155" s="11" t="s">
        <v>136</v>
      </c>
      <c r="B155" s="11" t="s">
        <v>238</v>
      </c>
      <c r="C155" s="37">
        <f>AVERAGE(D155:AD155)</f>
        <v>133056.04545454544</v>
      </c>
      <c r="D155" s="12">
        <v>0</v>
      </c>
      <c r="E155" s="12">
        <v>744530</v>
      </c>
      <c r="F155" s="12">
        <v>343849</v>
      </c>
      <c r="G155" s="15"/>
      <c r="H155" s="12">
        <v>0</v>
      </c>
      <c r="I155" s="15"/>
      <c r="J155" s="15"/>
      <c r="K155" s="12">
        <v>36472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90137</v>
      </c>
      <c r="R155" s="15"/>
      <c r="S155" s="12">
        <v>0</v>
      </c>
      <c r="T155" s="12">
        <v>34770</v>
      </c>
      <c r="U155" s="12">
        <v>329011</v>
      </c>
      <c r="V155" s="12" t="s">
        <v>183</v>
      </c>
      <c r="W155" s="12">
        <v>922633</v>
      </c>
      <c r="X155" s="12">
        <v>113605</v>
      </c>
      <c r="Y155" s="12">
        <v>0</v>
      </c>
      <c r="Z155" s="12">
        <v>162226</v>
      </c>
      <c r="AA155" s="15">
        <v>0</v>
      </c>
      <c r="AB155" s="12">
        <v>0</v>
      </c>
      <c r="AC155" s="12">
        <v>0</v>
      </c>
      <c r="AD155" s="12">
        <v>150000</v>
      </c>
    </row>
    <row r="156" spans="1:30" s="7" customFormat="1" ht="15.75" customHeight="1" x14ac:dyDescent="0.25">
      <c r="A156" s="11" t="s">
        <v>137</v>
      </c>
      <c r="B156" s="11" t="s">
        <v>238</v>
      </c>
      <c r="C156" s="37">
        <f>AVERAGE(D156:AD156)</f>
        <v>938646.81818181823</v>
      </c>
      <c r="D156" s="12">
        <v>1686280</v>
      </c>
      <c r="E156" s="12">
        <v>2996286</v>
      </c>
      <c r="F156" s="12">
        <v>2347909</v>
      </c>
      <c r="G156" s="15"/>
      <c r="H156" s="12">
        <v>0</v>
      </c>
      <c r="I156" s="15"/>
      <c r="J156" s="12">
        <v>859731</v>
      </c>
      <c r="K156" s="12">
        <v>2415529</v>
      </c>
      <c r="L156" s="12">
        <v>37420</v>
      </c>
      <c r="M156" s="12">
        <v>0</v>
      </c>
      <c r="N156" s="12">
        <v>0</v>
      </c>
      <c r="O156" s="12">
        <v>0</v>
      </c>
      <c r="P156" s="12">
        <v>5282247</v>
      </c>
      <c r="Q156" s="12">
        <v>0</v>
      </c>
      <c r="R156" s="12">
        <v>2448764</v>
      </c>
      <c r="S156" s="12">
        <v>0</v>
      </c>
      <c r="T156" s="12">
        <v>225734</v>
      </c>
      <c r="U156" s="15"/>
      <c r="V156" s="12" t="s">
        <v>183</v>
      </c>
      <c r="W156" s="12">
        <v>1096494</v>
      </c>
      <c r="X156" s="12">
        <v>443010</v>
      </c>
      <c r="Y156" s="12">
        <v>0</v>
      </c>
      <c r="Z156" s="15"/>
      <c r="AA156" s="15">
        <v>794627</v>
      </c>
      <c r="AB156" s="12">
        <v>16199</v>
      </c>
      <c r="AC156" s="12">
        <v>0</v>
      </c>
      <c r="AD156" s="12">
        <v>0</v>
      </c>
    </row>
    <row r="157" spans="1:30" s="7" customFormat="1" ht="15.75" customHeight="1" x14ac:dyDescent="0.25">
      <c r="A157" s="11" t="s">
        <v>138</v>
      </c>
      <c r="B157" s="11" t="s">
        <v>238</v>
      </c>
      <c r="C157" s="37">
        <f>AVERAGE(D157:AD157)</f>
        <v>638830.72727272729</v>
      </c>
      <c r="D157" s="12">
        <v>444901</v>
      </c>
      <c r="E157" s="12">
        <v>3395562</v>
      </c>
      <c r="F157" s="12">
        <v>0</v>
      </c>
      <c r="G157" s="15"/>
      <c r="H157" s="12">
        <v>0</v>
      </c>
      <c r="I157" s="15"/>
      <c r="J157" s="12">
        <v>577422</v>
      </c>
      <c r="K157" s="12">
        <v>473028</v>
      </c>
      <c r="L157" s="12">
        <v>737223</v>
      </c>
      <c r="M157" s="12">
        <v>0</v>
      </c>
      <c r="N157" s="12">
        <v>0</v>
      </c>
      <c r="O157" s="12">
        <v>0</v>
      </c>
      <c r="P157" s="12">
        <v>2481231</v>
      </c>
      <c r="Q157" s="12">
        <v>0</v>
      </c>
      <c r="R157" s="12">
        <v>201389</v>
      </c>
      <c r="S157" s="12">
        <v>0</v>
      </c>
      <c r="T157" s="12">
        <v>931621</v>
      </c>
      <c r="U157" s="15"/>
      <c r="V157" s="12" t="s">
        <v>183</v>
      </c>
      <c r="W157" s="12">
        <v>1002533</v>
      </c>
      <c r="X157" s="12">
        <v>374820</v>
      </c>
      <c r="Y157" s="12">
        <v>0</v>
      </c>
      <c r="Z157" s="15"/>
      <c r="AA157" s="15">
        <v>159935</v>
      </c>
      <c r="AB157" s="12">
        <v>384357</v>
      </c>
      <c r="AC157" s="12">
        <v>2276426</v>
      </c>
      <c r="AD157" s="12">
        <v>613828</v>
      </c>
    </row>
    <row r="158" spans="1:30" s="7" customFormat="1" ht="15.75" customHeight="1" x14ac:dyDescent="0.25">
      <c r="A158" s="11" t="s">
        <v>139</v>
      </c>
      <c r="B158" s="11" t="s">
        <v>238</v>
      </c>
      <c r="C158" s="37">
        <f>AVERAGE(D158:AD158)</f>
        <v>214880.40909090909</v>
      </c>
      <c r="D158" s="12">
        <v>0</v>
      </c>
      <c r="E158" s="12">
        <v>186238</v>
      </c>
      <c r="F158" s="12">
        <v>890606</v>
      </c>
      <c r="G158" s="15"/>
      <c r="H158" s="12">
        <v>0</v>
      </c>
      <c r="I158" s="15"/>
      <c r="J158" s="15"/>
      <c r="K158" s="12">
        <v>777473</v>
      </c>
      <c r="L158" s="12">
        <v>0</v>
      </c>
      <c r="M158" s="12">
        <v>0</v>
      </c>
      <c r="N158" s="12">
        <v>0</v>
      </c>
      <c r="O158" s="12">
        <v>0</v>
      </c>
      <c r="P158" s="12">
        <v>314763</v>
      </c>
      <c r="Q158" s="12">
        <v>0</v>
      </c>
      <c r="R158" s="12">
        <v>0</v>
      </c>
      <c r="S158" s="12">
        <v>0</v>
      </c>
      <c r="T158" s="12">
        <v>479238</v>
      </c>
      <c r="U158" s="12">
        <v>566317</v>
      </c>
      <c r="V158" s="12" t="s">
        <v>183</v>
      </c>
      <c r="W158" s="12">
        <v>400601</v>
      </c>
      <c r="X158" s="12">
        <v>0</v>
      </c>
      <c r="Y158" s="12">
        <v>0</v>
      </c>
      <c r="Z158" s="15"/>
      <c r="AA158" s="15">
        <v>637972</v>
      </c>
      <c r="AB158" s="12">
        <v>474161</v>
      </c>
      <c r="AC158" s="12">
        <v>0</v>
      </c>
      <c r="AD158" s="12">
        <v>0</v>
      </c>
    </row>
    <row r="159" spans="1:30" s="7" customFormat="1" ht="15.75" customHeight="1" x14ac:dyDescent="0.25">
      <c r="A159" s="11" t="s">
        <v>140</v>
      </c>
      <c r="B159" s="11" t="s">
        <v>238</v>
      </c>
      <c r="C159" s="37">
        <f>AVERAGE(D159:AD159)</f>
        <v>31880.043478260868</v>
      </c>
      <c r="D159" s="12">
        <v>0</v>
      </c>
      <c r="E159" s="12">
        <v>0</v>
      </c>
      <c r="F159" s="12">
        <v>0</v>
      </c>
      <c r="G159" s="15"/>
      <c r="H159" s="12">
        <v>24540</v>
      </c>
      <c r="I159" s="15"/>
      <c r="J159" s="12">
        <v>0</v>
      </c>
      <c r="K159" s="12">
        <v>14801</v>
      </c>
      <c r="L159" s="12">
        <v>0</v>
      </c>
      <c r="M159" s="12">
        <v>9090</v>
      </c>
      <c r="N159" s="12">
        <v>0</v>
      </c>
      <c r="O159" s="12">
        <v>40975</v>
      </c>
      <c r="P159" s="12">
        <v>2225</v>
      </c>
      <c r="Q159" s="12">
        <v>0</v>
      </c>
      <c r="R159" s="12">
        <v>0</v>
      </c>
      <c r="S159" s="12">
        <v>76464</v>
      </c>
      <c r="T159" s="12">
        <v>264208</v>
      </c>
      <c r="U159" s="12">
        <v>15726</v>
      </c>
      <c r="V159" s="12" t="s">
        <v>183</v>
      </c>
      <c r="W159" s="12">
        <v>237200</v>
      </c>
      <c r="X159" s="12">
        <v>0</v>
      </c>
      <c r="Y159" s="12">
        <v>0</v>
      </c>
      <c r="Z159" s="15"/>
      <c r="AA159" s="15">
        <v>0</v>
      </c>
      <c r="AB159" s="12">
        <v>1512</v>
      </c>
      <c r="AC159" s="12">
        <v>46500</v>
      </c>
      <c r="AD159" s="12">
        <v>0</v>
      </c>
    </row>
    <row r="160" spans="1:30" s="7" customFormat="1" ht="15.75" customHeight="1" x14ac:dyDescent="0.25">
      <c r="A160" s="11" t="s">
        <v>141</v>
      </c>
      <c r="B160" s="11" t="s">
        <v>238</v>
      </c>
      <c r="C160" s="37">
        <f>AVERAGE(D160:AD160)</f>
        <v>1163968.8</v>
      </c>
      <c r="D160" s="12">
        <v>43432</v>
      </c>
      <c r="E160" s="12">
        <v>18137</v>
      </c>
      <c r="F160" s="12">
        <v>19705</v>
      </c>
      <c r="G160" s="12">
        <v>21527999</v>
      </c>
      <c r="H160" s="12">
        <v>0</v>
      </c>
      <c r="I160" s="12">
        <v>700</v>
      </c>
      <c r="J160" s="12">
        <v>46631</v>
      </c>
      <c r="K160" s="12">
        <v>16000</v>
      </c>
      <c r="L160" s="12">
        <v>957390</v>
      </c>
      <c r="M160" s="12">
        <v>135228</v>
      </c>
      <c r="N160" s="12">
        <v>2324362</v>
      </c>
      <c r="O160" s="12">
        <v>196689</v>
      </c>
      <c r="P160" s="12">
        <v>15591</v>
      </c>
      <c r="Q160" s="12">
        <v>368033</v>
      </c>
      <c r="R160" s="12">
        <v>186075</v>
      </c>
      <c r="S160" s="12">
        <v>590787</v>
      </c>
      <c r="T160" s="12">
        <v>1426912</v>
      </c>
      <c r="U160" s="12">
        <v>83386</v>
      </c>
      <c r="V160" s="12" t="s">
        <v>183</v>
      </c>
      <c r="W160" s="12">
        <v>435661</v>
      </c>
      <c r="X160" s="12">
        <v>0</v>
      </c>
      <c r="Y160" s="12">
        <v>13363</v>
      </c>
      <c r="Z160" s="15"/>
      <c r="AA160" s="15">
        <v>286187</v>
      </c>
      <c r="AB160" s="12">
        <v>125164</v>
      </c>
      <c r="AC160" s="12">
        <v>177895</v>
      </c>
      <c r="AD160" s="12">
        <v>103893</v>
      </c>
    </row>
    <row r="161" spans="1:30" s="7" customFormat="1" ht="25.5" customHeight="1" x14ac:dyDescent="0.25">
      <c r="A161" s="11" t="s">
        <v>142</v>
      </c>
      <c r="B161" s="11" t="s">
        <v>238</v>
      </c>
      <c r="C161" s="37">
        <f>AVERAGE(D161:AD161)</f>
        <v>2363017</v>
      </c>
      <c r="D161" s="12">
        <v>772241</v>
      </c>
      <c r="E161" s="12">
        <v>65723</v>
      </c>
      <c r="F161" s="12">
        <v>2219514</v>
      </c>
      <c r="G161" s="12">
        <v>714959</v>
      </c>
      <c r="H161" s="12">
        <v>7469376</v>
      </c>
      <c r="I161" s="12">
        <v>5017061</v>
      </c>
      <c r="J161" s="12">
        <v>119301</v>
      </c>
      <c r="K161" s="12">
        <v>1276887</v>
      </c>
      <c r="L161" s="12">
        <v>631196</v>
      </c>
      <c r="M161" s="12">
        <v>7469028</v>
      </c>
      <c r="N161" s="12">
        <v>3083094</v>
      </c>
      <c r="O161" s="12">
        <v>698450</v>
      </c>
      <c r="P161" s="12">
        <v>179936</v>
      </c>
      <c r="Q161" s="12">
        <v>8712084</v>
      </c>
      <c r="R161" s="12">
        <v>386590</v>
      </c>
      <c r="S161" s="12">
        <v>2341581</v>
      </c>
      <c r="T161" s="12">
        <v>11243316</v>
      </c>
      <c r="U161" s="12">
        <v>562135</v>
      </c>
      <c r="V161" s="12">
        <v>638497</v>
      </c>
      <c r="W161" s="12">
        <v>897921</v>
      </c>
      <c r="X161" s="12">
        <v>154208</v>
      </c>
      <c r="Y161" s="12">
        <v>2091462</v>
      </c>
      <c r="Z161" s="12">
        <v>1432910</v>
      </c>
      <c r="AA161" s="15">
        <v>2725715</v>
      </c>
      <c r="AB161" s="12">
        <v>305423</v>
      </c>
      <c r="AC161" s="12">
        <v>2543276</v>
      </c>
      <c r="AD161" s="12">
        <v>49575</v>
      </c>
    </row>
    <row r="162" spans="1:30" s="7" customFormat="1" ht="41.25" customHeight="1" x14ac:dyDescent="0.25">
      <c r="A162" s="11" t="s">
        <v>143</v>
      </c>
      <c r="B162" s="11" t="s">
        <v>238</v>
      </c>
      <c r="C162" s="37">
        <f>AVERAGE(D162:AD162)</f>
        <v>461333.4</v>
      </c>
      <c r="D162" s="12">
        <v>182698</v>
      </c>
      <c r="E162" s="12">
        <v>51721</v>
      </c>
      <c r="F162" s="12">
        <v>553011</v>
      </c>
      <c r="G162" s="12">
        <v>687053</v>
      </c>
      <c r="H162" s="12">
        <v>1749075</v>
      </c>
      <c r="I162" s="12">
        <v>670240</v>
      </c>
      <c r="J162" s="12">
        <v>76803</v>
      </c>
      <c r="K162" s="12">
        <v>256357</v>
      </c>
      <c r="L162" s="12">
        <v>100884</v>
      </c>
      <c r="M162" s="15"/>
      <c r="N162" s="12">
        <v>437111</v>
      </c>
      <c r="O162" s="12">
        <v>888265</v>
      </c>
      <c r="P162" s="12">
        <v>267537</v>
      </c>
      <c r="Q162" s="12">
        <v>891471</v>
      </c>
      <c r="R162" s="12">
        <v>191707</v>
      </c>
      <c r="S162" s="12">
        <v>850000</v>
      </c>
      <c r="T162" s="12">
        <v>1034729</v>
      </c>
      <c r="U162" s="12">
        <v>500</v>
      </c>
      <c r="V162" s="12" t="s">
        <v>183</v>
      </c>
      <c r="W162" s="12">
        <v>284640</v>
      </c>
      <c r="X162" s="12">
        <v>3000</v>
      </c>
      <c r="Y162" s="12">
        <v>775932</v>
      </c>
      <c r="Z162" s="12">
        <v>334265</v>
      </c>
      <c r="AA162" s="15">
        <v>87109</v>
      </c>
      <c r="AB162" s="12">
        <v>77865</v>
      </c>
      <c r="AC162" s="12">
        <v>618014</v>
      </c>
      <c r="AD162" s="12">
        <v>463348</v>
      </c>
    </row>
    <row r="163" spans="1:30" s="7" customFormat="1" ht="24" customHeight="1" x14ac:dyDescent="0.25">
      <c r="A163" s="11" t="s">
        <v>144</v>
      </c>
      <c r="B163" s="11" t="s">
        <v>238</v>
      </c>
      <c r="C163" s="37">
        <f>AVERAGE(D163:AD163)</f>
        <v>7725126.884615385</v>
      </c>
      <c r="D163" s="12">
        <v>7815222</v>
      </c>
      <c r="E163" s="12">
        <v>1166831</v>
      </c>
      <c r="F163" s="12">
        <v>8435339</v>
      </c>
      <c r="G163" s="12">
        <v>20471028</v>
      </c>
      <c r="H163" s="12">
        <v>6879905</v>
      </c>
      <c r="I163" s="12">
        <v>24993707</v>
      </c>
      <c r="J163" s="12">
        <v>1157489</v>
      </c>
      <c r="K163" s="12">
        <v>7867446</v>
      </c>
      <c r="L163" s="12">
        <v>2662604</v>
      </c>
      <c r="M163" s="12">
        <v>23415069</v>
      </c>
      <c r="N163" s="12">
        <v>10555390</v>
      </c>
      <c r="O163" s="12">
        <v>12770000</v>
      </c>
      <c r="P163" s="12">
        <v>3842281</v>
      </c>
      <c r="Q163" s="12">
        <v>9641248</v>
      </c>
      <c r="R163" s="12">
        <v>1484776</v>
      </c>
      <c r="S163" s="12">
        <v>11684956</v>
      </c>
      <c r="T163" s="12">
        <v>12505180</v>
      </c>
      <c r="U163" s="12">
        <v>2922949</v>
      </c>
      <c r="V163" s="12" t="s">
        <v>183</v>
      </c>
      <c r="W163" s="12">
        <v>1382049</v>
      </c>
      <c r="X163" s="12">
        <v>2872011</v>
      </c>
      <c r="Y163" s="12">
        <v>7381940</v>
      </c>
      <c r="Z163" s="12">
        <v>2300852</v>
      </c>
      <c r="AA163" s="15">
        <v>6317354</v>
      </c>
      <c r="AB163" s="12">
        <v>576558</v>
      </c>
      <c r="AC163" s="12">
        <v>2956306</v>
      </c>
      <c r="AD163" s="12">
        <v>6794809</v>
      </c>
    </row>
    <row r="164" spans="1:30" s="7" customFormat="1" ht="23.25" customHeight="1" x14ac:dyDescent="0.25">
      <c r="A164" s="11" t="s">
        <v>145</v>
      </c>
      <c r="B164" s="11" t="s">
        <v>238</v>
      </c>
      <c r="C164" s="37">
        <f>AVERAGE(D164:AD164)</f>
        <v>0</v>
      </c>
      <c r="D164" s="12">
        <v>0</v>
      </c>
      <c r="E164" s="15"/>
      <c r="F164" s="12">
        <v>0</v>
      </c>
      <c r="G164" s="15"/>
      <c r="H164" s="12">
        <v>0</v>
      </c>
      <c r="I164" s="15"/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5"/>
      <c r="V164" s="12" t="s">
        <v>183</v>
      </c>
      <c r="W164" s="15"/>
      <c r="X164" s="12">
        <v>0</v>
      </c>
      <c r="Y164" s="12">
        <v>0</v>
      </c>
      <c r="Z164" s="15"/>
      <c r="AA164" s="15">
        <v>0</v>
      </c>
      <c r="AB164" s="12">
        <v>0</v>
      </c>
      <c r="AC164" s="12">
        <v>0</v>
      </c>
      <c r="AD164" s="12">
        <v>0</v>
      </c>
    </row>
    <row r="165" spans="1:30" s="7" customFormat="1" ht="29.25" customHeight="1" x14ac:dyDescent="0.25">
      <c r="A165" s="11" t="s">
        <v>146</v>
      </c>
      <c r="B165" s="11" t="s">
        <v>238</v>
      </c>
      <c r="C165" s="37">
        <f>AVERAGE(D165:AD165)</f>
        <v>496080.60869565216</v>
      </c>
      <c r="D165" s="12">
        <v>0</v>
      </c>
      <c r="E165" s="12">
        <v>0</v>
      </c>
      <c r="F165" s="12">
        <v>50000</v>
      </c>
      <c r="G165" s="15"/>
      <c r="H165" s="12">
        <v>271650</v>
      </c>
      <c r="I165" s="12">
        <v>1048532</v>
      </c>
      <c r="J165" s="15"/>
      <c r="K165" s="12">
        <v>0</v>
      </c>
      <c r="L165" s="12">
        <v>0</v>
      </c>
      <c r="M165" s="12">
        <v>1486744</v>
      </c>
      <c r="N165" s="12">
        <v>0</v>
      </c>
      <c r="O165" s="12">
        <v>1600000</v>
      </c>
      <c r="P165" s="12">
        <v>0</v>
      </c>
      <c r="Q165" s="12">
        <v>0</v>
      </c>
      <c r="R165" s="12">
        <v>0</v>
      </c>
      <c r="S165" s="12">
        <v>744200</v>
      </c>
      <c r="T165" s="12">
        <v>1769165</v>
      </c>
      <c r="U165" s="12">
        <v>1172810</v>
      </c>
      <c r="V165" s="12" t="s">
        <v>183</v>
      </c>
      <c r="W165" s="12">
        <v>277694</v>
      </c>
      <c r="X165" s="12">
        <v>110089</v>
      </c>
      <c r="Y165" s="12">
        <v>1449124</v>
      </c>
      <c r="Z165" s="15"/>
      <c r="AA165" s="15">
        <v>0</v>
      </c>
      <c r="AB165" s="12">
        <v>0</v>
      </c>
      <c r="AC165" s="12">
        <v>0</v>
      </c>
      <c r="AD165" s="12">
        <v>1429846</v>
      </c>
    </row>
    <row r="166" spans="1:30" s="7" customFormat="1" ht="15.75" customHeight="1" x14ac:dyDescent="0.25">
      <c r="A166" s="11" t="s">
        <v>147</v>
      </c>
      <c r="B166" s="11" t="s">
        <v>238</v>
      </c>
      <c r="C166" s="37">
        <f>AVERAGE(D166:AD166)</f>
        <v>3453070.88</v>
      </c>
      <c r="D166" s="12">
        <v>2862059</v>
      </c>
      <c r="E166" s="12">
        <v>843772</v>
      </c>
      <c r="F166" s="12">
        <v>16146566</v>
      </c>
      <c r="G166" s="12">
        <v>3706523</v>
      </c>
      <c r="H166" s="12">
        <v>454336</v>
      </c>
      <c r="I166" s="12">
        <v>10202651</v>
      </c>
      <c r="J166" s="12">
        <v>201349</v>
      </c>
      <c r="K166" s="12">
        <v>2524269</v>
      </c>
      <c r="L166" s="12">
        <v>164547</v>
      </c>
      <c r="M166" s="12">
        <v>6540866</v>
      </c>
      <c r="N166" s="12">
        <v>4693750</v>
      </c>
      <c r="O166" s="12">
        <v>10214297</v>
      </c>
      <c r="P166" s="12">
        <v>9190167</v>
      </c>
      <c r="Q166" s="12">
        <v>933990</v>
      </c>
      <c r="R166" s="12">
        <v>1909310</v>
      </c>
      <c r="S166" s="12">
        <v>7688342</v>
      </c>
      <c r="T166" s="12">
        <v>1249556</v>
      </c>
      <c r="U166" s="15"/>
      <c r="V166" s="12" t="s">
        <v>183</v>
      </c>
      <c r="W166" s="12">
        <v>362943</v>
      </c>
      <c r="X166" s="12">
        <v>719489</v>
      </c>
      <c r="Y166" s="12">
        <v>3959931</v>
      </c>
      <c r="Z166" s="12">
        <v>368002</v>
      </c>
      <c r="AA166" s="15">
        <v>176536</v>
      </c>
      <c r="AB166" s="12">
        <v>64658</v>
      </c>
      <c r="AC166" s="12">
        <v>807216</v>
      </c>
      <c r="AD166" s="12">
        <v>341647</v>
      </c>
    </row>
    <row r="167" spans="1:30" s="7" customFormat="1" ht="15.75" customHeight="1" x14ac:dyDescent="0.25">
      <c r="A167" s="11" t="s">
        <v>148</v>
      </c>
      <c r="B167" s="11" t="s">
        <v>238</v>
      </c>
      <c r="C167" s="37">
        <f>AVERAGE(D167:AD167)</f>
        <v>1197743.9090909092</v>
      </c>
      <c r="D167" s="12">
        <v>325102</v>
      </c>
      <c r="E167" s="12">
        <v>1029052</v>
      </c>
      <c r="F167" s="12">
        <v>13754280</v>
      </c>
      <c r="G167" s="15"/>
      <c r="H167" s="12">
        <v>0</v>
      </c>
      <c r="I167" s="15"/>
      <c r="J167" s="12">
        <v>172107</v>
      </c>
      <c r="K167" s="12">
        <v>2398756</v>
      </c>
      <c r="L167" s="12">
        <v>700280</v>
      </c>
      <c r="M167" s="12">
        <v>70383</v>
      </c>
      <c r="N167" s="12">
        <v>1679543</v>
      </c>
      <c r="O167" s="12">
        <v>1118719</v>
      </c>
      <c r="P167" s="12">
        <v>475238</v>
      </c>
      <c r="Q167" s="12">
        <v>814119</v>
      </c>
      <c r="R167" s="12">
        <v>386590</v>
      </c>
      <c r="S167" s="12">
        <v>0</v>
      </c>
      <c r="T167" s="12">
        <v>1392566</v>
      </c>
      <c r="U167" s="15"/>
      <c r="V167" s="12" t="s">
        <v>183</v>
      </c>
      <c r="W167" s="12">
        <v>443772</v>
      </c>
      <c r="X167" s="12">
        <v>58718</v>
      </c>
      <c r="Y167" s="12">
        <v>1900</v>
      </c>
      <c r="Z167" s="15"/>
      <c r="AA167" s="15">
        <v>261270</v>
      </c>
      <c r="AB167" s="12">
        <v>278847</v>
      </c>
      <c r="AC167" s="12">
        <v>0</v>
      </c>
      <c r="AD167" s="12">
        <v>989124</v>
      </c>
    </row>
    <row r="168" spans="1:30" s="7" customFormat="1" ht="15.75" customHeight="1" x14ac:dyDescent="0.25">
      <c r="A168" s="11" t="s">
        <v>149</v>
      </c>
      <c r="B168" s="11" t="s">
        <v>238</v>
      </c>
      <c r="C168" s="37">
        <f>AVERAGE(D168:AD168)</f>
        <v>577575.95652173914</v>
      </c>
      <c r="D168" s="12">
        <v>0</v>
      </c>
      <c r="E168" s="12">
        <v>40679</v>
      </c>
      <c r="F168" s="12">
        <v>1142243</v>
      </c>
      <c r="G168" s="12">
        <v>555117</v>
      </c>
      <c r="H168" s="12">
        <v>1289753</v>
      </c>
      <c r="I168" s="15"/>
      <c r="J168" s="15"/>
      <c r="K168" s="12">
        <v>812223</v>
      </c>
      <c r="L168" s="12">
        <v>0</v>
      </c>
      <c r="M168" s="12">
        <v>0</v>
      </c>
      <c r="N168" s="12">
        <v>1233963</v>
      </c>
      <c r="O168" s="12">
        <v>500970</v>
      </c>
      <c r="P168" s="12">
        <v>197224</v>
      </c>
      <c r="Q168" s="12">
        <v>2708200</v>
      </c>
      <c r="R168" s="12">
        <v>0</v>
      </c>
      <c r="S168" s="12">
        <v>0</v>
      </c>
      <c r="T168" s="12">
        <v>913223</v>
      </c>
      <c r="U168" s="12">
        <v>1007233</v>
      </c>
      <c r="V168" s="12" t="s">
        <v>183</v>
      </c>
      <c r="W168" s="12">
        <v>257008</v>
      </c>
      <c r="X168" s="12">
        <v>0</v>
      </c>
      <c r="Y168" s="12">
        <v>0</v>
      </c>
      <c r="Z168" s="15"/>
      <c r="AA168" s="15">
        <v>901325</v>
      </c>
      <c r="AB168" s="12">
        <v>1107497</v>
      </c>
      <c r="AC168" s="12">
        <v>617589</v>
      </c>
      <c r="AD168" s="12">
        <v>0</v>
      </c>
    </row>
    <row r="169" spans="1:30" s="7" customFormat="1" ht="15.75" customHeight="1" x14ac:dyDescent="0.25">
      <c r="A169" s="11" t="s">
        <v>150</v>
      </c>
      <c r="B169" s="11" t="s">
        <v>238</v>
      </c>
      <c r="C169" s="37">
        <f>AVERAGE(D169:AD169)</f>
        <v>3220.7777777777778</v>
      </c>
      <c r="D169" s="12">
        <v>4394</v>
      </c>
      <c r="E169" s="12">
        <v>3758</v>
      </c>
      <c r="F169" s="12">
        <v>3339</v>
      </c>
      <c r="G169" s="12">
        <v>5266</v>
      </c>
      <c r="H169" s="12">
        <v>2876</v>
      </c>
      <c r="I169" s="12">
        <v>4524</v>
      </c>
      <c r="J169" s="12">
        <v>1345</v>
      </c>
      <c r="K169" s="12">
        <v>3864</v>
      </c>
      <c r="L169" s="12">
        <v>793</v>
      </c>
      <c r="M169" s="12">
        <v>4928</v>
      </c>
      <c r="N169" s="12">
        <v>3320</v>
      </c>
      <c r="O169" s="12">
        <v>7647</v>
      </c>
      <c r="P169" s="12">
        <v>3429</v>
      </c>
      <c r="Q169" s="12">
        <v>5035</v>
      </c>
      <c r="R169" s="12">
        <v>1758</v>
      </c>
      <c r="S169" s="12">
        <v>5414</v>
      </c>
      <c r="T169" s="12">
        <v>5313</v>
      </c>
      <c r="U169" s="12">
        <v>3093</v>
      </c>
      <c r="V169" s="12">
        <v>1016</v>
      </c>
      <c r="W169" s="12">
        <v>1969</v>
      </c>
      <c r="X169" s="12">
        <v>1778</v>
      </c>
      <c r="Y169" s="12">
        <v>3827</v>
      </c>
      <c r="Z169" s="12">
        <v>1794</v>
      </c>
      <c r="AA169" s="15">
        <v>2350</v>
      </c>
      <c r="AB169" s="12">
        <v>801</v>
      </c>
      <c r="AC169" s="12">
        <v>1416</v>
      </c>
      <c r="AD169" s="12">
        <v>1914</v>
      </c>
    </row>
    <row r="170" spans="1:30" s="7" customFormat="1" ht="22.5" customHeight="1" x14ac:dyDescent="0.25">
      <c r="A170" s="11" t="s">
        <v>151</v>
      </c>
      <c r="B170" s="11" t="s">
        <v>238</v>
      </c>
      <c r="C170" s="37">
        <f>AVERAGE(D170:AD170)</f>
        <v>1863.5925925925926</v>
      </c>
      <c r="D170" s="12">
        <v>2797</v>
      </c>
      <c r="E170" s="12">
        <v>2489</v>
      </c>
      <c r="F170" s="12">
        <v>2335</v>
      </c>
      <c r="G170" s="12">
        <v>2887</v>
      </c>
      <c r="H170" s="12">
        <v>2334</v>
      </c>
      <c r="I170" s="12">
        <v>2978</v>
      </c>
      <c r="J170" s="12">
        <v>1016</v>
      </c>
      <c r="K170" s="12">
        <v>2289</v>
      </c>
      <c r="L170" s="12">
        <v>445</v>
      </c>
      <c r="M170" s="12">
        <v>2908</v>
      </c>
      <c r="N170" s="12">
        <v>1983</v>
      </c>
      <c r="O170" s="12">
        <v>3620</v>
      </c>
      <c r="P170" s="12">
        <v>2783</v>
      </c>
      <c r="Q170" s="12">
        <v>3230</v>
      </c>
      <c r="R170" s="12">
        <v>800</v>
      </c>
      <c r="S170" s="12">
        <v>2704</v>
      </c>
      <c r="T170" s="12">
        <v>775</v>
      </c>
      <c r="U170" s="12">
        <v>1812</v>
      </c>
      <c r="V170" s="12">
        <v>362</v>
      </c>
      <c r="W170" s="12">
        <v>1385</v>
      </c>
      <c r="X170" s="12">
        <v>1440</v>
      </c>
      <c r="Y170" s="12">
        <v>1433</v>
      </c>
      <c r="Z170" s="12">
        <v>1133</v>
      </c>
      <c r="AA170" s="15">
        <v>1460</v>
      </c>
      <c r="AB170" s="12">
        <v>505</v>
      </c>
      <c r="AC170" s="12">
        <v>1103</v>
      </c>
      <c r="AD170" s="12">
        <v>1311</v>
      </c>
    </row>
    <row r="171" spans="1:30" s="7" customFormat="1" ht="30.75" customHeight="1" x14ac:dyDescent="0.25">
      <c r="A171" s="11" t="s">
        <v>152</v>
      </c>
      <c r="B171" s="11" t="s">
        <v>238</v>
      </c>
      <c r="C171" s="37">
        <f>AVERAGE(D171:AD171)</f>
        <v>1425.851851851852</v>
      </c>
      <c r="D171" s="12">
        <v>2059</v>
      </c>
      <c r="E171" s="12">
        <v>2072</v>
      </c>
      <c r="F171" s="12">
        <v>2014</v>
      </c>
      <c r="G171" s="12">
        <v>1170</v>
      </c>
      <c r="H171" s="12">
        <v>1670</v>
      </c>
      <c r="I171" s="12">
        <v>1953</v>
      </c>
      <c r="J171" s="12">
        <v>877</v>
      </c>
      <c r="K171" s="12">
        <v>1997</v>
      </c>
      <c r="L171" s="12">
        <v>443</v>
      </c>
      <c r="M171" s="12">
        <v>1431</v>
      </c>
      <c r="N171" s="12">
        <v>1372</v>
      </c>
      <c r="O171" s="12">
        <v>2670</v>
      </c>
      <c r="P171" s="12">
        <v>2410</v>
      </c>
      <c r="Q171" s="12">
        <v>3215</v>
      </c>
      <c r="R171" s="12">
        <v>655</v>
      </c>
      <c r="S171" s="12">
        <v>2108</v>
      </c>
      <c r="T171" s="12">
        <v>772</v>
      </c>
      <c r="U171" s="12">
        <v>1652</v>
      </c>
      <c r="V171" s="12">
        <v>12</v>
      </c>
      <c r="W171" s="12">
        <v>1226</v>
      </c>
      <c r="X171" s="12">
        <v>1290</v>
      </c>
      <c r="Y171" s="12">
        <v>704</v>
      </c>
      <c r="Z171" s="12">
        <v>1075</v>
      </c>
      <c r="AA171" s="15">
        <v>1245</v>
      </c>
      <c r="AB171" s="12">
        <v>482</v>
      </c>
      <c r="AC171" s="12">
        <v>1010</v>
      </c>
      <c r="AD171" s="12">
        <v>914</v>
      </c>
    </row>
    <row r="172" spans="1:30" s="7" customFormat="1" ht="31.5" customHeight="1" x14ac:dyDescent="0.25">
      <c r="A172" s="11" t="s">
        <v>153</v>
      </c>
      <c r="B172" s="11" t="s">
        <v>238</v>
      </c>
      <c r="C172" s="37">
        <f>AVERAGE(D172:AD172)</f>
        <v>1500.0384615384614</v>
      </c>
      <c r="D172" s="12">
        <v>2510</v>
      </c>
      <c r="E172" s="12">
        <v>1978</v>
      </c>
      <c r="F172" s="12">
        <v>1719</v>
      </c>
      <c r="G172" s="12">
        <v>1818</v>
      </c>
      <c r="H172" s="12">
        <v>1198</v>
      </c>
      <c r="I172" s="12">
        <v>2766</v>
      </c>
      <c r="J172" s="12">
        <v>988</v>
      </c>
      <c r="K172" s="12">
        <v>1776</v>
      </c>
      <c r="L172" s="12">
        <v>352</v>
      </c>
      <c r="M172" s="12">
        <v>2528</v>
      </c>
      <c r="N172" s="12">
        <v>1502</v>
      </c>
      <c r="O172" s="12">
        <v>2590</v>
      </c>
      <c r="P172" s="12">
        <v>2545</v>
      </c>
      <c r="Q172" s="12">
        <v>1961</v>
      </c>
      <c r="R172" s="12">
        <v>559</v>
      </c>
      <c r="S172" s="12">
        <v>2017</v>
      </c>
      <c r="T172" s="12">
        <v>546</v>
      </c>
      <c r="U172" s="12">
        <v>1324</v>
      </c>
      <c r="V172" s="12" t="s">
        <v>183</v>
      </c>
      <c r="W172" s="12">
        <v>1206</v>
      </c>
      <c r="X172" s="12">
        <v>1365</v>
      </c>
      <c r="Y172" s="12">
        <v>1217</v>
      </c>
      <c r="Z172" s="12">
        <v>906</v>
      </c>
      <c r="AA172" s="15">
        <v>1247</v>
      </c>
      <c r="AB172" s="12">
        <v>360</v>
      </c>
      <c r="AC172" s="12">
        <v>883</v>
      </c>
      <c r="AD172" s="12">
        <v>1140</v>
      </c>
    </row>
    <row r="173" spans="1:30" s="7" customFormat="1" ht="30.75" customHeight="1" x14ac:dyDescent="0.25">
      <c r="A173" s="11" t="s">
        <v>154</v>
      </c>
      <c r="B173" s="11" t="s">
        <v>238</v>
      </c>
      <c r="C173" s="37">
        <f>AVERAGE(D173:AD173)</f>
        <v>480.81481481481484</v>
      </c>
      <c r="D173" s="12">
        <v>212</v>
      </c>
      <c r="E173" s="12">
        <v>28</v>
      </c>
      <c r="F173" s="12">
        <v>105</v>
      </c>
      <c r="G173" s="12">
        <v>2243</v>
      </c>
      <c r="H173" s="12">
        <v>1122</v>
      </c>
      <c r="I173" s="12">
        <v>1150</v>
      </c>
      <c r="J173" s="12">
        <v>238</v>
      </c>
      <c r="K173" s="12">
        <v>774</v>
      </c>
      <c r="L173" s="12">
        <v>76</v>
      </c>
      <c r="M173" s="12">
        <v>715</v>
      </c>
      <c r="N173" s="12">
        <v>706</v>
      </c>
      <c r="O173" s="12">
        <v>582</v>
      </c>
      <c r="P173" s="12">
        <v>78</v>
      </c>
      <c r="Q173" s="12">
        <v>593</v>
      </c>
      <c r="R173" s="12">
        <v>375</v>
      </c>
      <c r="S173" s="12">
        <v>650</v>
      </c>
      <c r="T173" s="12">
        <v>762</v>
      </c>
      <c r="U173" s="12">
        <v>199</v>
      </c>
      <c r="V173" s="12">
        <v>353</v>
      </c>
      <c r="W173" s="12">
        <v>160</v>
      </c>
      <c r="X173" s="12">
        <v>16</v>
      </c>
      <c r="Y173" s="12">
        <v>295</v>
      </c>
      <c r="Z173" s="12">
        <v>414</v>
      </c>
      <c r="AA173" s="15">
        <v>147</v>
      </c>
      <c r="AB173" s="12">
        <v>44</v>
      </c>
      <c r="AC173" s="12">
        <v>598</v>
      </c>
      <c r="AD173" s="12">
        <v>347</v>
      </c>
    </row>
    <row r="174" spans="1:30" s="7" customFormat="1" ht="26.25" customHeight="1" x14ac:dyDescent="0.25">
      <c r="A174" s="11" t="s">
        <v>155</v>
      </c>
      <c r="B174" s="11" t="s">
        <v>238</v>
      </c>
      <c r="C174" s="37">
        <f>AVERAGE(D174:AD174)</f>
        <v>347.88461538461536</v>
      </c>
      <c r="D174" s="12">
        <v>254</v>
      </c>
      <c r="E174" s="12">
        <v>191</v>
      </c>
      <c r="F174" s="12">
        <v>392</v>
      </c>
      <c r="G174" s="12">
        <v>0</v>
      </c>
      <c r="H174" s="12">
        <v>793</v>
      </c>
      <c r="I174" s="12">
        <v>337</v>
      </c>
      <c r="J174" s="12">
        <v>761</v>
      </c>
      <c r="K174" s="12">
        <v>317</v>
      </c>
      <c r="L174" s="12">
        <v>165</v>
      </c>
      <c r="M174" s="12">
        <v>416</v>
      </c>
      <c r="N174" s="12">
        <v>394</v>
      </c>
      <c r="O174" s="12">
        <v>134</v>
      </c>
      <c r="P174" s="12">
        <v>200</v>
      </c>
      <c r="Q174" s="12">
        <v>161</v>
      </c>
      <c r="R174" s="12">
        <v>62</v>
      </c>
      <c r="S174" s="12">
        <v>1622</v>
      </c>
      <c r="T174" s="12">
        <v>317</v>
      </c>
      <c r="U174" s="12">
        <v>389</v>
      </c>
      <c r="V174" s="12" t="s">
        <v>183</v>
      </c>
      <c r="W174" s="12">
        <v>136</v>
      </c>
      <c r="X174" s="12">
        <v>610</v>
      </c>
      <c r="Y174" s="12">
        <v>157</v>
      </c>
      <c r="Z174" s="12">
        <v>527</v>
      </c>
      <c r="AA174" s="15">
        <v>162</v>
      </c>
      <c r="AB174" s="12">
        <v>90</v>
      </c>
      <c r="AC174" s="12">
        <v>299</v>
      </c>
      <c r="AD174" s="12">
        <v>159</v>
      </c>
    </row>
    <row r="175" spans="1:30" ht="25.5" customHeight="1" x14ac:dyDescent="0.25">
      <c r="A175" s="16" t="s">
        <v>156</v>
      </c>
      <c r="B175" s="16" t="s">
        <v>238</v>
      </c>
      <c r="C175" s="42">
        <f>AVERAGE(D175:AD175)</f>
        <v>52.737499999999997</v>
      </c>
      <c r="D175" s="31">
        <v>0.55800000000000005</v>
      </c>
      <c r="E175" s="22">
        <v>70</v>
      </c>
      <c r="F175" s="31">
        <v>0.91500000000000004</v>
      </c>
      <c r="G175" s="22">
        <v>30</v>
      </c>
      <c r="H175" s="22">
        <v>84</v>
      </c>
      <c r="I175" s="22">
        <v>61</v>
      </c>
      <c r="J175" s="22">
        <v>81</v>
      </c>
      <c r="K175" s="32">
        <v>0.64</v>
      </c>
      <c r="L175" s="22">
        <v>87</v>
      </c>
      <c r="M175" s="22">
        <v>58</v>
      </c>
      <c r="N175" s="22">
        <v>0.71799999999999997</v>
      </c>
      <c r="O175" s="32">
        <v>0.66</v>
      </c>
      <c r="P175" s="22">
        <v>52</v>
      </c>
      <c r="Q175" s="22">
        <v>45.2</v>
      </c>
      <c r="R175" s="22">
        <v>69.7</v>
      </c>
      <c r="S175" s="22">
        <v>60</v>
      </c>
      <c r="T175" s="22">
        <v>86.9</v>
      </c>
      <c r="U175" s="22">
        <v>71</v>
      </c>
      <c r="V175" s="22" t="s">
        <v>183</v>
      </c>
      <c r="W175" s="22">
        <v>68</v>
      </c>
      <c r="X175" s="22">
        <v>83.1</v>
      </c>
      <c r="Y175" s="22">
        <v>0.48399999999999999</v>
      </c>
      <c r="Z175" s="22">
        <v>81</v>
      </c>
      <c r="AA175" s="23">
        <v>52</v>
      </c>
      <c r="AB175" s="22">
        <v>62.3</v>
      </c>
      <c r="AC175" s="22">
        <v>83</v>
      </c>
      <c r="AD175" s="22">
        <v>82</v>
      </c>
    </row>
    <row r="176" spans="1:30" s="8" customFormat="1" ht="33.75" customHeight="1" x14ac:dyDescent="0.25">
      <c r="A176" s="24" t="s">
        <v>157</v>
      </c>
      <c r="B176" s="24" t="s">
        <v>238</v>
      </c>
      <c r="C176" s="42">
        <f>AVERAGE(D176:AD176)</f>
        <v>11088.296296296296</v>
      </c>
      <c r="D176" s="25">
        <v>8659</v>
      </c>
      <c r="E176" s="25">
        <v>10111</v>
      </c>
      <c r="F176" s="25">
        <v>13918</v>
      </c>
      <c r="G176" s="25">
        <v>9534</v>
      </c>
      <c r="H176" s="25">
        <v>12619</v>
      </c>
      <c r="I176" s="25">
        <v>10785</v>
      </c>
      <c r="J176" s="25">
        <v>14450</v>
      </c>
      <c r="K176" s="25">
        <v>9339</v>
      </c>
      <c r="L176" s="25">
        <v>13005</v>
      </c>
      <c r="M176" s="25">
        <v>11155</v>
      </c>
      <c r="N176" s="25">
        <v>11927</v>
      </c>
      <c r="O176" s="25">
        <v>10349</v>
      </c>
      <c r="P176" s="25">
        <v>9483</v>
      </c>
      <c r="Q176" s="25">
        <v>8272</v>
      </c>
      <c r="R176" s="25">
        <v>14332</v>
      </c>
      <c r="S176" s="25">
        <v>10672</v>
      </c>
      <c r="T176" s="25">
        <v>12466</v>
      </c>
      <c r="U176" s="25">
        <v>11633</v>
      </c>
      <c r="V176" s="25">
        <v>1841</v>
      </c>
      <c r="W176" s="25">
        <v>12320</v>
      </c>
      <c r="X176" s="25">
        <v>13342</v>
      </c>
      <c r="Y176" s="25">
        <v>8141</v>
      </c>
      <c r="Z176" s="25">
        <v>16276</v>
      </c>
      <c r="AA176" s="26">
        <v>9384</v>
      </c>
      <c r="AB176" s="25">
        <v>10607</v>
      </c>
      <c r="AC176" s="25">
        <v>13141</v>
      </c>
      <c r="AD176" s="25">
        <v>11623</v>
      </c>
    </row>
    <row r="177" spans="1:30" s="8" customFormat="1" ht="40.5" customHeight="1" x14ac:dyDescent="0.25">
      <c r="A177" s="24" t="s">
        <v>158</v>
      </c>
      <c r="B177" s="24" t="s">
        <v>238</v>
      </c>
      <c r="C177" s="42">
        <f>AVERAGE(D177:AD177)</f>
        <v>6852.3703703703704</v>
      </c>
      <c r="D177" s="25">
        <v>6010</v>
      </c>
      <c r="E177" s="25">
        <v>10258</v>
      </c>
      <c r="F177" s="25">
        <v>4808</v>
      </c>
      <c r="G177" s="25">
        <v>4346</v>
      </c>
      <c r="H177" s="25">
        <v>4700</v>
      </c>
      <c r="I177" s="25">
        <v>6459</v>
      </c>
      <c r="J177" s="25">
        <v>6301</v>
      </c>
      <c r="K177" s="25">
        <v>6478</v>
      </c>
      <c r="L177" s="25">
        <v>9686</v>
      </c>
      <c r="M177" s="25">
        <v>8969</v>
      </c>
      <c r="N177" s="25">
        <v>4979</v>
      </c>
      <c r="O177" s="25">
        <v>9541</v>
      </c>
      <c r="P177" s="25">
        <v>6262</v>
      </c>
      <c r="Q177" s="25">
        <v>6413</v>
      </c>
      <c r="R177" s="25">
        <v>10944</v>
      </c>
      <c r="S177" s="25">
        <v>5718</v>
      </c>
      <c r="T177" s="25">
        <v>7767</v>
      </c>
      <c r="U177" s="25">
        <v>6628</v>
      </c>
      <c r="V177" s="25">
        <v>2341</v>
      </c>
      <c r="W177" s="25">
        <v>9451</v>
      </c>
      <c r="X177" s="25">
        <v>6502</v>
      </c>
      <c r="Y177" s="25">
        <v>3512</v>
      </c>
      <c r="Z177" s="25">
        <v>9767</v>
      </c>
      <c r="AA177" s="26">
        <v>6725</v>
      </c>
      <c r="AB177" s="25">
        <v>8191</v>
      </c>
      <c r="AC177" s="25">
        <v>6898</v>
      </c>
      <c r="AD177" s="25">
        <v>5360</v>
      </c>
    </row>
    <row r="178" spans="1:30" s="8" customFormat="1" ht="39" customHeight="1" x14ac:dyDescent="0.25">
      <c r="A178" s="24" t="s">
        <v>159</v>
      </c>
      <c r="B178" s="24" t="s">
        <v>238</v>
      </c>
      <c r="C178" s="42">
        <f>AVERAGE(D178:AD178)</f>
        <v>4872.2692307692305</v>
      </c>
      <c r="D178" s="25">
        <v>4330</v>
      </c>
      <c r="E178" s="25">
        <v>4786</v>
      </c>
      <c r="F178" s="25">
        <v>4099</v>
      </c>
      <c r="G178" s="25">
        <v>4304</v>
      </c>
      <c r="H178" s="25">
        <v>3976</v>
      </c>
      <c r="I178" s="25">
        <v>5291</v>
      </c>
      <c r="J178" s="25">
        <v>4359</v>
      </c>
      <c r="K178" s="25">
        <v>6536</v>
      </c>
      <c r="L178" s="25">
        <v>4169</v>
      </c>
      <c r="M178" s="25">
        <v>4412</v>
      </c>
      <c r="N178" s="25">
        <v>4026</v>
      </c>
      <c r="O178" s="25">
        <v>4656</v>
      </c>
      <c r="P178" s="25">
        <v>4439</v>
      </c>
      <c r="Q178" s="25">
        <v>3816</v>
      </c>
      <c r="R178" s="25">
        <v>4086</v>
      </c>
      <c r="S178" s="25">
        <v>5178</v>
      </c>
      <c r="T178" s="25">
        <v>4249</v>
      </c>
      <c r="U178" s="25">
        <v>4608</v>
      </c>
      <c r="V178" s="25" t="s">
        <v>183</v>
      </c>
      <c r="W178" s="25">
        <v>4887</v>
      </c>
      <c r="X178" s="25">
        <v>7358</v>
      </c>
      <c r="Y178" s="25">
        <v>3965</v>
      </c>
      <c r="Z178" s="25">
        <v>8640</v>
      </c>
      <c r="AA178" s="26">
        <v>7412</v>
      </c>
      <c r="AB178" s="25">
        <v>3912</v>
      </c>
      <c r="AC178" s="25">
        <v>4264</v>
      </c>
      <c r="AD178" s="25">
        <v>4921</v>
      </c>
    </row>
    <row r="179" spans="1:30" s="8" customFormat="1" ht="38.25" customHeight="1" x14ac:dyDescent="0.25">
      <c r="A179" s="24" t="s">
        <v>160</v>
      </c>
      <c r="B179" s="24" t="s">
        <v>238</v>
      </c>
      <c r="C179" s="42">
        <f>AVERAGE(D179:AD179)</f>
        <v>4496.1538461538457</v>
      </c>
      <c r="D179" s="25">
        <v>4403</v>
      </c>
      <c r="E179" s="25">
        <v>4233</v>
      </c>
      <c r="F179" s="25">
        <v>3988</v>
      </c>
      <c r="G179" s="25">
        <v>4248</v>
      </c>
      <c r="H179" s="25">
        <v>3877</v>
      </c>
      <c r="I179" s="25">
        <v>4295</v>
      </c>
      <c r="J179" s="25">
        <v>3975</v>
      </c>
      <c r="K179" s="25">
        <v>6533</v>
      </c>
      <c r="L179" s="25">
        <v>4065</v>
      </c>
      <c r="M179" s="25">
        <v>4330</v>
      </c>
      <c r="N179" s="25">
        <v>4012</v>
      </c>
      <c r="O179" s="25">
        <v>4034</v>
      </c>
      <c r="P179" s="25">
        <v>4264</v>
      </c>
      <c r="Q179" s="25">
        <v>3843</v>
      </c>
      <c r="R179" s="25">
        <v>4198</v>
      </c>
      <c r="S179" s="25">
        <v>4844</v>
      </c>
      <c r="T179" s="25">
        <v>3587</v>
      </c>
      <c r="U179" s="25">
        <v>4568</v>
      </c>
      <c r="V179" s="25" t="s">
        <v>183</v>
      </c>
      <c r="W179" s="25">
        <v>4250</v>
      </c>
      <c r="X179" s="25">
        <v>6888</v>
      </c>
      <c r="Y179" s="25">
        <v>4108</v>
      </c>
      <c r="Z179" s="25">
        <v>8682</v>
      </c>
      <c r="AA179" s="26">
        <v>4077</v>
      </c>
      <c r="AB179" s="25">
        <v>3304</v>
      </c>
      <c r="AC179" s="25">
        <v>3996</v>
      </c>
      <c r="AD179" s="25">
        <v>4298</v>
      </c>
    </row>
    <row r="180" spans="1:30" s="9" customFormat="1" ht="24.75" customHeight="1" x14ac:dyDescent="0.25">
      <c r="A180" s="33" t="s">
        <v>161</v>
      </c>
      <c r="B180" s="33" t="s">
        <v>238</v>
      </c>
      <c r="C180" s="45">
        <f>AVERAGE(D180:AD180)</f>
        <v>350.76923076923077</v>
      </c>
      <c r="D180" s="34">
        <v>526</v>
      </c>
      <c r="E180" s="34">
        <v>259</v>
      </c>
      <c r="F180" s="34">
        <v>314</v>
      </c>
      <c r="G180" s="34">
        <v>468</v>
      </c>
      <c r="H180" s="34">
        <v>314</v>
      </c>
      <c r="I180" s="34">
        <v>123</v>
      </c>
      <c r="J180" s="34">
        <v>139</v>
      </c>
      <c r="K180" s="34">
        <v>1280</v>
      </c>
      <c r="L180" s="34">
        <v>0</v>
      </c>
      <c r="M180" s="34">
        <v>469</v>
      </c>
      <c r="N180" s="34">
        <v>559</v>
      </c>
      <c r="O180" s="34">
        <v>650</v>
      </c>
      <c r="P180" s="34">
        <v>326</v>
      </c>
      <c r="Q180" s="34">
        <v>585</v>
      </c>
      <c r="R180" s="34">
        <v>36</v>
      </c>
      <c r="S180" s="35"/>
      <c r="T180" s="34">
        <v>169</v>
      </c>
      <c r="U180" s="34">
        <v>332</v>
      </c>
      <c r="V180" s="34">
        <v>40</v>
      </c>
      <c r="W180" s="34">
        <v>1070</v>
      </c>
      <c r="X180" s="34">
        <v>80</v>
      </c>
      <c r="Y180" s="34">
        <v>476</v>
      </c>
      <c r="Z180" s="34">
        <v>52</v>
      </c>
      <c r="AA180" s="35">
        <v>270</v>
      </c>
      <c r="AB180" s="34">
        <v>58</v>
      </c>
      <c r="AC180" s="34">
        <v>100</v>
      </c>
      <c r="AD180" s="34">
        <v>425</v>
      </c>
    </row>
    <row r="181" spans="1:30" s="9" customFormat="1" ht="24" customHeight="1" x14ac:dyDescent="0.25">
      <c r="A181" s="33" t="s">
        <v>162</v>
      </c>
      <c r="B181" s="33" t="s">
        <v>238</v>
      </c>
      <c r="C181" s="45">
        <f>AVERAGE(D181:AD181)</f>
        <v>169.65384615384616</v>
      </c>
      <c r="D181" s="34">
        <v>230</v>
      </c>
      <c r="E181" s="34">
        <v>119</v>
      </c>
      <c r="F181" s="34">
        <v>200</v>
      </c>
      <c r="G181" s="34">
        <v>229</v>
      </c>
      <c r="H181" s="34">
        <v>177</v>
      </c>
      <c r="I181" s="34">
        <v>53</v>
      </c>
      <c r="J181" s="34">
        <v>82</v>
      </c>
      <c r="K181" s="34">
        <v>481</v>
      </c>
      <c r="L181" s="34">
        <v>0</v>
      </c>
      <c r="M181" s="34">
        <v>134</v>
      </c>
      <c r="N181" s="34">
        <v>224</v>
      </c>
      <c r="O181" s="34">
        <v>390</v>
      </c>
      <c r="P181" s="34">
        <v>297</v>
      </c>
      <c r="Q181" s="34">
        <v>319</v>
      </c>
      <c r="R181" s="34">
        <v>10</v>
      </c>
      <c r="S181" s="35"/>
      <c r="T181" s="34">
        <v>67</v>
      </c>
      <c r="U181" s="34">
        <v>150</v>
      </c>
      <c r="V181" s="34">
        <v>0</v>
      </c>
      <c r="W181" s="34">
        <v>487</v>
      </c>
      <c r="X181" s="34">
        <v>47</v>
      </c>
      <c r="Y181" s="34">
        <v>153</v>
      </c>
      <c r="Z181" s="34">
        <v>23</v>
      </c>
      <c r="AA181" s="35">
        <v>159</v>
      </c>
      <c r="AB181" s="34">
        <v>29</v>
      </c>
      <c r="AC181" s="34">
        <v>89</v>
      </c>
      <c r="AD181" s="34">
        <v>262</v>
      </c>
    </row>
    <row r="182" spans="1:30" ht="28.5" customHeight="1" x14ac:dyDescent="0.25">
      <c r="A182" s="16" t="s">
        <v>163</v>
      </c>
      <c r="B182" s="16" t="s">
        <v>238</v>
      </c>
      <c r="C182" s="45">
        <f>AVERAGE(D182:AD182)</f>
        <v>124.92307692307692</v>
      </c>
      <c r="D182" s="22">
        <v>152</v>
      </c>
      <c r="E182" s="22">
        <v>85</v>
      </c>
      <c r="F182" s="22">
        <v>137</v>
      </c>
      <c r="G182" s="22">
        <v>111</v>
      </c>
      <c r="H182" s="22">
        <v>133</v>
      </c>
      <c r="I182" s="22">
        <v>34</v>
      </c>
      <c r="J182" s="22">
        <v>72</v>
      </c>
      <c r="K182" s="22">
        <v>371</v>
      </c>
      <c r="L182" s="22">
        <v>0</v>
      </c>
      <c r="M182" s="22">
        <v>83</v>
      </c>
      <c r="N182" s="22">
        <v>133</v>
      </c>
      <c r="O182" s="22">
        <v>283</v>
      </c>
      <c r="P182" s="22">
        <v>251</v>
      </c>
      <c r="Q182" s="22">
        <v>315</v>
      </c>
      <c r="R182" s="22">
        <v>6</v>
      </c>
      <c r="S182" s="23"/>
      <c r="T182" s="22">
        <v>40</v>
      </c>
      <c r="U182" s="22">
        <v>127</v>
      </c>
      <c r="V182" s="22">
        <v>0</v>
      </c>
      <c r="W182" s="22">
        <v>357</v>
      </c>
      <c r="X182" s="22">
        <v>39</v>
      </c>
      <c r="Y182" s="22">
        <v>96</v>
      </c>
      <c r="Z182" s="22">
        <v>19</v>
      </c>
      <c r="AA182" s="23">
        <v>104</v>
      </c>
      <c r="AB182" s="22">
        <v>23</v>
      </c>
      <c r="AC182" s="22">
        <v>78</v>
      </c>
      <c r="AD182" s="22">
        <v>199</v>
      </c>
    </row>
    <row r="183" spans="1:30" ht="28.5" customHeight="1" x14ac:dyDescent="0.25">
      <c r="A183" s="16" t="s">
        <v>164</v>
      </c>
      <c r="B183" s="16" t="s">
        <v>238</v>
      </c>
      <c r="C183" s="45">
        <f>AVERAGE(D183:AD183)</f>
        <v>132.4</v>
      </c>
      <c r="D183" s="22">
        <v>183</v>
      </c>
      <c r="E183" s="22">
        <v>93</v>
      </c>
      <c r="F183" s="22">
        <v>144</v>
      </c>
      <c r="G183" s="22">
        <v>174</v>
      </c>
      <c r="H183" s="22">
        <v>96</v>
      </c>
      <c r="I183" s="22">
        <v>49</v>
      </c>
      <c r="J183" s="22">
        <v>71</v>
      </c>
      <c r="K183" s="22">
        <v>355</v>
      </c>
      <c r="L183" s="22">
        <v>0</v>
      </c>
      <c r="M183" s="22">
        <v>109</v>
      </c>
      <c r="N183" s="22">
        <v>133</v>
      </c>
      <c r="O183" s="22">
        <v>259</v>
      </c>
      <c r="P183" s="22">
        <v>274</v>
      </c>
      <c r="Q183" s="22">
        <v>193</v>
      </c>
      <c r="R183" s="22">
        <v>6</v>
      </c>
      <c r="S183" s="23"/>
      <c r="T183" s="22">
        <v>60</v>
      </c>
      <c r="U183" s="22">
        <v>98</v>
      </c>
      <c r="V183" s="22" t="s">
        <v>183</v>
      </c>
      <c r="W183" s="22">
        <v>407</v>
      </c>
      <c r="X183" s="22">
        <v>37</v>
      </c>
      <c r="Y183" s="22">
        <v>124</v>
      </c>
      <c r="Z183" s="22">
        <v>21</v>
      </c>
      <c r="AA183" s="23">
        <v>132</v>
      </c>
      <c r="AB183" s="22">
        <v>24</v>
      </c>
      <c r="AC183" s="22">
        <v>68</v>
      </c>
      <c r="AD183" s="22">
        <v>200</v>
      </c>
    </row>
    <row r="184" spans="1:30" ht="28.5" customHeight="1" x14ac:dyDescent="0.25">
      <c r="A184" s="16" t="s">
        <v>165</v>
      </c>
      <c r="B184" s="16" t="s">
        <v>238</v>
      </c>
      <c r="C184" s="45">
        <f>AVERAGE(D184:AD184)</f>
        <v>19.76923076923077</v>
      </c>
      <c r="D184" s="22">
        <v>1</v>
      </c>
      <c r="E184" s="22">
        <v>0</v>
      </c>
      <c r="F184" s="22">
        <v>2</v>
      </c>
      <c r="G184" s="22">
        <v>96</v>
      </c>
      <c r="H184" s="22">
        <v>142</v>
      </c>
      <c r="I184" s="22">
        <v>1</v>
      </c>
      <c r="J184" s="22">
        <v>22</v>
      </c>
      <c r="K184" s="22">
        <v>78</v>
      </c>
      <c r="L184" s="22">
        <v>0</v>
      </c>
      <c r="M184" s="22">
        <v>38</v>
      </c>
      <c r="N184" s="22">
        <v>18</v>
      </c>
      <c r="O184" s="22">
        <v>13</v>
      </c>
      <c r="P184" s="22">
        <v>2</v>
      </c>
      <c r="Q184" s="22">
        <v>2</v>
      </c>
      <c r="R184" s="22">
        <v>3</v>
      </c>
      <c r="S184" s="23"/>
      <c r="T184" s="22">
        <v>16</v>
      </c>
      <c r="U184" s="22">
        <v>5</v>
      </c>
      <c r="V184" s="22">
        <v>0</v>
      </c>
      <c r="W184" s="22">
        <v>16</v>
      </c>
      <c r="X184" s="22">
        <v>0</v>
      </c>
      <c r="Y184" s="22">
        <v>3</v>
      </c>
      <c r="Z184" s="22">
        <v>3</v>
      </c>
      <c r="AA184" s="23">
        <v>2</v>
      </c>
      <c r="AB184" s="22">
        <v>0</v>
      </c>
      <c r="AC184" s="22">
        <v>27</v>
      </c>
      <c r="AD184" s="22">
        <v>24</v>
      </c>
    </row>
    <row r="185" spans="1:30" ht="28.5" customHeight="1" x14ac:dyDescent="0.25">
      <c r="A185" s="16" t="s">
        <v>166</v>
      </c>
      <c r="B185" s="16" t="s">
        <v>238</v>
      </c>
      <c r="C185" s="45">
        <f>AVERAGE(D185:AD185)</f>
        <v>17.16</v>
      </c>
      <c r="D185" s="22">
        <v>10</v>
      </c>
      <c r="E185" s="22">
        <v>5</v>
      </c>
      <c r="F185" s="22">
        <v>18</v>
      </c>
      <c r="G185" s="22">
        <v>0</v>
      </c>
      <c r="H185" s="22">
        <v>57</v>
      </c>
      <c r="I185" s="22">
        <v>3</v>
      </c>
      <c r="J185" s="22">
        <v>69</v>
      </c>
      <c r="K185" s="22">
        <v>29</v>
      </c>
      <c r="L185" s="22">
        <v>0</v>
      </c>
      <c r="M185" s="22">
        <v>12</v>
      </c>
      <c r="N185" s="22">
        <v>36</v>
      </c>
      <c r="O185" s="22">
        <v>53</v>
      </c>
      <c r="P185" s="22">
        <v>11</v>
      </c>
      <c r="Q185" s="22">
        <v>5</v>
      </c>
      <c r="R185" s="22">
        <v>0</v>
      </c>
      <c r="S185" s="23"/>
      <c r="T185" s="22">
        <v>11</v>
      </c>
      <c r="U185" s="22">
        <v>20</v>
      </c>
      <c r="V185" s="22" t="s">
        <v>183</v>
      </c>
      <c r="W185" s="22">
        <v>14</v>
      </c>
      <c r="X185" s="22">
        <v>24</v>
      </c>
      <c r="Y185" s="22">
        <v>6</v>
      </c>
      <c r="Z185" s="22">
        <v>7</v>
      </c>
      <c r="AA185" s="23">
        <v>6</v>
      </c>
      <c r="AB185" s="22">
        <v>1</v>
      </c>
      <c r="AC185" s="22">
        <v>22</v>
      </c>
      <c r="AD185" s="22">
        <v>10</v>
      </c>
    </row>
    <row r="186" spans="1:30" s="6" customFormat="1" ht="24.75" customHeight="1" x14ac:dyDescent="0.25">
      <c r="A186" s="19" t="s">
        <v>167</v>
      </c>
      <c r="B186" s="19" t="s">
        <v>238</v>
      </c>
      <c r="C186" s="38">
        <f>AVERAGE(D186:AD186)</f>
        <v>2.4277916666666668</v>
      </c>
      <c r="D186" s="17">
        <v>0.45400000000000001</v>
      </c>
      <c r="E186" s="17">
        <v>0.27</v>
      </c>
      <c r="F186" s="17">
        <v>0.80100000000000005</v>
      </c>
      <c r="G186" s="17">
        <v>0.27400000000000002</v>
      </c>
      <c r="H186" s="17">
        <v>0.56200000000000006</v>
      </c>
      <c r="I186" s="17">
        <v>0.45</v>
      </c>
      <c r="J186" s="17">
        <v>0.59</v>
      </c>
      <c r="K186" s="17">
        <v>0.51</v>
      </c>
      <c r="L186" s="17">
        <v>0</v>
      </c>
      <c r="M186" s="17">
        <v>0.31</v>
      </c>
      <c r="N186" s="17">
        <v>0.64200000000000002</v>
      </c>
      <c r="O186" s="17" t="s">
        <v>197</v>
      </c>
      <c r="P186" s="17">
        <v>0.41</v>
      </c>
      <c r="Q186" s="17">
        <v>0.33700000000000002</v>
      </c>
      <c r="R186" s="17">
        <v>0.186</v>
      </c>
      <c r="S186" s="18"/>
      <c r="T186" s="17">
        <v>0.58499999999999996</v>
      </c>
      <c r="U186" s="17">
        <v>0.51</v>
      </c>
      <c r="V186" s="17" t="s">
        <v>183</v>
      </c>
      <c r="W186" s="17">
        <v>0.5</v>
      </c>
      <c r="X186" s="17">
        <v>0.748</v>
      </c>
      <c r="Y186" s="17">
        <v>0.373</v>
      </c>
      <c r="Z186" s="17">
        <v>0.54</v>
      </c>
      <c r="AA186" s="18">
        <v>0.31</v>
      </c>
      <c r="AB186" s="17">
        <v>47.6</v>
      </c>
      <c r="AC186" s="17">
        <v>0.61499999999999999</v>
      </c>
      <c r="AD186" s="17">
        <v>0.69</v>
      </c>
    </row>
    <row r="187" spans="1:30" s="8" customFormat="1" ht="24.75" customHeight="1" x14ac:dyDescent="0.25">
      <c r="A187" s="24" t="s">
        <v>168</v>
      </c>
      <c r="B187" s="24" t="s">
        <v>238</v>
      </c>
      <c r="C187" s="42">
        <f>AVERAGE(D187:AD187)</f>
        <v>6358.64</v>
      </c>
      <c r="D187" s="25">
        <v>6091</v>
      </c>
      <c r="E187" s="25">
        <v>4153</v>
      </c>
      <c r="F187" s="25">
        <v>4491</v>
      </c>
      <c r="G187" s="25">
        <v>6824</v>
      </c>
      <c r="H187" s="25">
        <v>5399</v>
      </c>
      <c r="I187" s="25">
        <v>6182</v>
      </c>
      <c r="J187" s="25">
        <v>8900</v>
      </c>
      <c r="K187" s="25">
        <v>5221</v>
      </c>
      <c r="L187" s="25">
        <v>0</v>
      </c>
      <c r="M187" s="25">
        <v>4174</v>
      </c>
      <c r="N187" s="25">
        <v>10688</v>
      </c>
      <c r="O187" s="25">
        <v>7564</v>
      </c>
      <c r="P187" s="25">
        <v>6423</v>
      </c>
      <c r="Q187" s="25">
        <v>4950</v>
      </c>
      <c r="R187" s="25">
        <v>3911</v>
      </c>
      <c r="S187" s="26"/>
      <c r="T187" s="25">
        <v>5284</v>
      </c>
      <c r="U187" s="25">
        <v>7228</v>
      </c>
      <c r="V187" s="25" t="s">
        <v>183</v>
      </c>
      <c r="W187" s="25">
        <v>6884</v>
      </c>
      <c r="X187" s="25">
        <v>8648</v>
      </c>
      <c r="Y187" s="25">
        <v>5874</v>
      </c>
      <c r="Z187" s="25">
        <v>11664</v>
      </c>
      <c r="AA187" s="26">
        <v>5745</v>
      </c>
      <c r="AB187" s="25">
        <v>5944</v>
      </c>
      <c r="AC187" s="25">
        <v>7522</v>
      </c>
      <c r="AD187" s="25">
        <v>9202</v>
      </c>
    </row>
    <row r="188" spans="1:30" s="8" customFormat="1" ht="38.25" customHeight="1" x14ac:dyDescent="0.25">
      <c r="A188" s="24" t="s">
        <v>169</v>
      </c>
      <c r="B188" s="24" t="s">
        <v>238</v>
      </c>
      <c r="C188" s="42">
        <f>AVERAGE(D188:AD188)</f>
        <v>3515.76</v>
      </c>
      <c r="D188" s="25">
        <v>4121</v>
      </c>
      <c r="E188" s="25">
        <v>4040</v>
      </c>
      <c r="F188" s="25">
        <v>3140</v>
      </c>
      <c r="G188" s="25">
        <v>2953</v>
      </c>
      <c r="H188" s="25">
        <v>3407</v>
      </c>
      <c r="I188" s="25">
        <v>3869</v>
      </c>
      <c r="J188" s="25">
        <v>2875</v>
      </c>
      <c r="K188" s="25">
        <v>3185</v>
      </c>
      <c r="L188" s="25">
        <v>0</v>
      </c>
      <c r="M188" s="25">
        <v>1781</v>
      </c>
      <c r="N188" s="25">
        <v>2800</v>
      </c>
      <c r="O188" s="25">
        <v>6607</v>
      </c>
      <c r="P188" s="25">
        <v>3492</v>
      </c>
      <c r="Q188" s="25">
        <v>3357</v>
      </c>
      <c r="R188" s="25">
        <v>3031</v>
      </c>
      <c r="S188" s="26"/>
      <c r="T188" s="25">
        <v>3171</v>
      </c>
      <c r="U188" s="25">
        <v>3388</v>
      </c>
      <c r="V188" s="25" t="s">
        <v>183</v>
      </c>
      <c r="W188" s="25">
        <v>4591</v>
      </c>
      <c r="X188" s="25">
        <v>3762</v>
      </c>
      <c r="Y188" s="25">
        <v>2245</v>
      </c>
      <c r="Z188" s="25">
        <v>5463</v>
      </c>
      <c r="AA188" s="26">
        <v>3907</v>
      </c>
      <c r="AB188" s="25">
        <v>4748</v>
      </c>
      <c r="AC188" s="25">
        <v>3789</v>
      </c>
      <c r="AD188" s="25">
        <v>4172</v>
      </c>
    </row>
    <row r="189" spans="1:30" s="8" customFormat="1" ht="41.25" customHeight="1" x14ac:dyDescent="0.25">
      <c r="A189" s="24" t="s">
        <v>170</v>
      </c>
      <c r="B189" s="24" t="s">
        <v>238</v>
      </c>
      <c r="C189" s="42">
        <f>AVERAGE(D189:AD189)</f>
        <v>4062.28</v>
      </c>
      <c r="D189" s="25">
        <v>4226</v>
      </c>
      <c r="E189" s="25">
        <v>4024</v>
      </c>
      <c r="F189" s="25">
        <v>2285</v>
      </c>
      <c r="G189" s="25">
        <v>4304</v>
      </c>
      <c r="H189" s="25">
        <v>3591</v>
      </c>
      <c r="I189" s="25">
        <v>3675</v>
      </c>
      <c r="J189" s="25">
        <v>2534</v>
      </c>
      <c r="K189" s="25">
        <v>7007</v>
      </c>
      <c r="L189" s="25">
        <v>0</v>
      </c>
      <c r="M189" s="25">
        <v>3544</v>
      </c>
      <c r="N189" s="25">
        <v>3873</v>
      </c>
      <c r="O189" s="25">
        <v>4278</v>
      </c>
      <c r="P189" s="25">
        <v>3763</v>
      </c>
      <c r="Q189" s="25">
        <v>3427</v>
      </c>
      <c r="R189" s="25">
        <v>2586</v>
      </c>
      <c r="S189" s="26"/>
      <c r="T189" s="25">
        <v>3517</v>
      </c>
      <c r="U189" s="25">
        <v>3733</v>
      </c>
      <c r="V189" s="25" t="s">
        <v>183</v>
      </c>
      <c r="W189" s="25">
        <v>4314</v>
      </c>
      <c r="X189" s="25">
        <v>6458</v>
      </c>
      <c r="Y189" s="25">
        <v>3928</v>
      </c>
      <c r="Z189" s="25">
        <v>7832</v>
      </c>
      <c r="AA189" s="26">
        <v>7674</v>
      </c>
      <c r="AB189" s="25">
        <v>2632</v>
      </c>
      <c r="AC189" s="25">
        <v>4291</v>
      </c>
      <c r="AD189" s="25">
        <v>4061</v>
      </c>
    </row>
    <row r="190" spans="1:30" s="8" customFormat="1" ht="37.5" customHeight="1" x14ac:dyDescent="0.25">
      <c r="A190" s="24" t="s">
        <v>171</v>
      </c>
      <c r="B190" s="24" t="s">
        <v>238</v>
      </c>
      <c r="C190" s="42">
        <f>AVERAGE(D190:AD190)</f>
        <v>3862.16</v>
      </c>
      <c r="D190" s="25">
        <v>4394</v>
      </c>
      <c r="E190" s="25">
        <v>3686</v>
      </c>
      <c r="F190" s="25">
        <v>2313</v>
      </c>
      <c r="G190" s="25">
        <v>4285</v>
      </c>
      <c r="H190" s="25">
        <v>3653</v>
      </c>
      <c r="I190" s="25">
        <v>3395</v>
      </c>
      <c r="J190" s="25">
        <v>2534</v>
      </c>
      <c r="K190" s="25">
        <v>7026</v>
      </c>
      <c r="L190" s="25">
        <v>0</v>
      </c>
      <c r="M190" s="25">
        <v>3544</v>
      </c>
      <c r="N190" s="25">
        <v>3856</v>
      </c>
      <c r="O190" s="25">
        <v>4216</v>
      </c>
      <c r="P190" s="25">
        <v>3724</v>
      </c>
      <c r="Q190" s="25">
        <v>3440</v>
      </c>
      <c r="R190" s="25">
        <v>2586</v>
      </c>
      <c r="S190" s="26"/>
      <c r="T190" s="25">
        <v>3391</v>
      </c>
      <c r="U190" s="25">
        <v>3733</v>
      </c>
      <c r="V190" s="25" t="s">
        <v>183</v>
      </c>
      <c r="W190" s="25">
        <v>4178</v>
      </c>
      <c r="X190" s="25">
        <v>6185</v>
      </c>
      <c r="Y190" s="25">
        <v>3928</v>
      </c>
      <c r="Z190" s="25">
        <v>7953</v>
      </c>
      <c r="AA190" s="26">
        <v>3946</v>
      </c>
      <c r="AB190" s="25">
        <v>2541</v>
      </c>
      <c r="AC190" s="25">
        <v>4129</v>
      </c>
      <c r="AD190" s="25">
        <v>3918</v>
      </c>
    </row>
    <row r="191" spans="1:30" s="9" customFormat="1" ht="39.75" customHeight="1" x14ac:dyDescent="0.25">
      <c r="A191" s="33" t="s">
        <v>172</v>
      </c>
      <c r="B191" s="33" t="s">
        <v>238</v>
      </c>
      <c r="C191" s="45">
        <f>AVERAGE(D191:AD191)</f>
        <v>362.96153846153845</v>
      </c>
      <c r="D191" s="34">
        <v>142</v>
      </c>
      <c r="E191" s="34">
        <v>12</v>
      </c>
      <c r="F191" s="34">
        <v>662</v>
      </c>
      <c r="G191" s="34">
        <v>116</v>
      </c>
      <c r="H191" s="34">
        <v>149</v>
      </c>
      <c r="I191" s="34">
        <v>459</v>
      </c>
      <c r="J191" s="34">
        <v>61</v>
      </c>
      <c r="K191" s="34">
        <v>564</v>
      </c>
      <c r="L191" s="34">
        <v>257</v>
      </c>
      <c r="M191" s="34">
        <v>400</v>
      </c>
      <c r="N191" s="34">
        <v>810</v>
      </c>
      <c r="O191" s="34">
        <v>211</v>
      </c>
      <c r="P191" s="34">
        <v>72</v>
      </c>
      <c r="Q191" s="34">
        <v>814</v>
      </c>
      <c r="R191" s="34">
        <v>288</v>
      </c>
      <c r="S191" s="34">
        <v>579</v>
      </c>
      <c r="T191" s="34">
        <v>1875</v>
      </c>
      <c r="U191" s="34">
        <v>194</v>
      </c>
      <c r="V191" s="34" t="s">
        <v>183</v>
      </c>
      <c r="W191" s="34">
        <v>259</v>
      </c>
      <c r="X191" s="34">
        <v>43</v>
      </c>
      <c r="Y191" s="34">
        <v>312</v>
      </c>
      <c r="Z191" s="34">
        <v>328</v>
      </c>
      <c r="AA191" s="35">
        <v>528</v>
      </c>
      <c r="AB191" s="34">
        <v>103</v>
      </c>
      <c r="AC191" s="34">
        <v>149</v>
      </c>
      <c r="AD191" s="34">
        <v>50</v>
      </c>
    </row>
    <row r="192" spans="1:30" ht="36.75" customHeight="1" x14ac:dyDescent="0.25">
      <c r="A192" s="16" t="s">
        <v>173</v>
      </c>
      <c r="B192" s="16" t="s">
        <v>238</v>
      </c>
      <c r="C192" s="46">
        <f>AVERAGE(D192:AD192)</f>
        <v>4039.0384615384614</v>
      </c>
      <c r="D192" s="25">
        <v>2927</v>
      </c>
      <c r="E192" s="25">
        <v>4679</v>
      </c>
      <c r="F192" s="25">
        <v>3748</v>
      </c>
      <c r="G192" s="25">
        <v>1613</v>
      </c>
      <c r="H192" s="25">
        <v>5798</v>
      </c>
      <c r="I192" s="25">
        <v>3224</v>
      </c>
      <c r="J192" s="25">
        <v>3078</v>
      </c>
      <c r="K192" s="25">
        <v>1885</v>
      </c>
      <c r="L192" s="25">
        <v>2348</v>
      </c>
      <c r="M192" s="25">
        <v>10242</v>
      </c>
      <c r="N192" s="25">
        <v>9148</v>
      </c>
      <c r="O192" s="25">
        <v>1280</v>
      </c>
      <c r="P192" s="25">
        <v>2088</v>
      </c>
      <c r="Q192" s="25">
        <v>4704</v>
      </c>
      <c r="R192" s="25">
        <v>4021</v>
      </c>
      <c r="S192" s="25">
        <v>2790</v>
      </c>
      <c r="T192" s="25">
        <v>5322</v>
      </c>
      <c r="U192" s="25">
        <v>2654</v>
      </c>
      <c r="V192" s="25" t="s">
        <v>183</v>
      </c>
      <c r="W192" s="25">
        <v>5932</v>
      </c>
      <c r="X192" s="25">
        <v>2528</v>
      </c>
      <c r="Y192" s="25">
        <v>3263</v>
      </c>
      <c r="Z192" s="25">
        <v>3756</v>
      </c>
      <c r="AA192" s="26">
        <v>8318</v>
      </c>
      <c r="AB192" s="25">
        <v>2779</v>
      </c>
      <c r="AC192" s="25">
        <v>5077</v>
      </c>
      <c r="AD192" s="25">
        <v>1813</v>
      </c>
    </row>
    <row r="193" spans="1:30" s="9" customFormat="1" ht="54.75" customHeight="1" x14ac:dyDescent="0.25">
      <c r="A193" s="33" t="s">
        <v>174</v>
      </c>
      <c r="B193" s="33" t="s">
        <v>238</v>
      </c>
      <c r="C193" s="45">
        <f>AVERAGE(D193:AD193)</f>
        <v>86.782608695652172</v>
      </c>
      <c r="D193" s="34">
        <v>0</v>
      </c>
      <c r="E193" s="34">
        <v>15</v>
      </c>
      <c r="F193" s="34">
        <v>264</v>
      </c>
      <c r="G193" s="34">
        <v>112</v>
      </c>
      <c r="H193" s="34">
        <v>248</v>
      </c>
      <c r="I193" s="35"/>
      <c r="J193" s="35"/>
      <c r="K193" s="34">
        <v>104</v>
      </c>
      <c r="L193" s="34">
        <v>0</v>
      </c>
      <c r="M193" s="34">
        <v>0</v>
      </c>
      <c r="N193" s="34">
        <v>207</v>
      </c>
      <c r="O193" s="34">
        <v>71</v>
      </c>
      <c r="P193" s="34">
        <v>60</v>
      </c>
      <c r="Q193" s="34">
        <v>255</v>
      </c>
      <c r="R193" s="34">
        <v>0</v>
      </c>
      <c r="S193" s="34">
        <v>0</v>
      </c>
      <c r="T193" s="34">
        <v>307</v>
      </c>
      <c r="U193" s="34">
        <v>84</v>
      </c>
      <c r="V193" s="34" t="s">
        <v>183</v>
      </c>
      <c r="W193" s="34">
        <v>33</v>
      </c>
      <c r="X193" s="34">
        <v>0</v>
      </c>
      <c r="Y193" s="34">
        <v>0</v>
      </c>
      <c r="Z193" s="35"/>
      <c r="AA193" s="35">
        <v>86</v>
      </c>
      <c r="AB193" s="34">
        <v>95</v>
      </c>
      <c r="AC193" s="34">
        <v>55</v>
      </c>
      <c r="AD193" s="34">
        <v>0</v>
      </c>
    </row>
    <row r="194" spans="1:30" s="8" customFormat="1" ht="78.75" customHeight="1" x14ac:dyDescent="0.25">
      <c r="A194" s="24" t="s">
        <v>175</v>
      </c>
      <c r="B194" s="24" t="s">
        <v>238</v>
      </c>
      <c r="C194" s="42">
        <f>AVERAGE(D194:AD194)</f>
        <v>4443.272727272727</v>
      </c>
      <c r="D194" s="25">
        <v>0</v>
      </c>
      <c r="E194" s="25">
        <v>2512</v>
      </c>
      <c r="F194" s="25">
        <v>7700</v>
      </c>
      <c r="G194" s="25">
        <v>4365</v>
      </c>
      <c r="H194" s="25">
        <v>5096</v>
      </c>
      <c r="I194" s="26"/>
      <c r="J194" s="26"/>
      <c r="K194" s="25">
        <v>7750</v>
      </c>
      <c r="L194" s="25">
        <v>0</v>
      </c>
      <c r="M194" s="25">
        <v>0</v>
      </c>
      <c r="N194" s="25">
        <v>5927</v>
      </c>
      <c r="O194" s="25">
        <v>2953</v>
      </c>
      <c r="P194" s="25">
        <v>3067</v>
      </c>
      <c r="Q194" s="25">
        <v>9672</v>
      </c>
      <c r="R194" s="25">
        <v>0</v>
      </c>
      <c r="S194" s="25" t="s">
        <v>190</v>
      </c>
      <c r="T194" s="25">
        <v>4548</v>
      </c>
      <c r="U194" s="25">
        <v>10742</v>
      </c>
      <c r="V194" s="25" t="s">
        <v>183</v>
      </c>
      <c r="W194" s="25">
        <v>7788</v>
      </c>
      <c r="X194" s="25">
        <v>0</v>
      </c>
      <c r="Y194" s="25">
        <v>0</v>
      </c>
      <c r="Z194" s="26"/>
      <c r="AA194" s="26">
        <v>10481</v>
      </c>
      <c r="AB194" s="25">
        <v>11621</v>
      </c>
      <c r="AC194" s="25">
        <v>3530</v>
      </c>
      <c r="AD194" s="25">
        <v>0</v>
      </c>
    </row>
    <row r="195" spans="1:30" s="9" customFormat="1" ht="40.5" customHeight="1" x14ac:dyDescent="0.25">
      <c r="A195" s="33" t="s">
        <v>176</v>
      </c>
      <c r="B195" s="33" t="s">
        <v>238</v>
      </c>
      <c r="C195" s="45">
        <f>AVERAGE(D195:AD195)</f>
        <v>14.08</v>
      </c>
      <c r="D195" s="34">
        <v>0</v>
      </c>
      <c r="E195" s="34">
        <v>0</v>
      </c>
      <c r="F195" s="34">
        <v>30</v>
      </c>
      <c r="G195" s="34">
        <v>0</v>
      </c>
      <c r="H195" s="34">
        <v>0</v>
      </c>
      <c r="I195" s="34">
        <v>8</v>
      </c>
      <c r="J195" s="34">
        <v>0</v>
      </c>
      <c r="K195" s="34">
        <v>45</v>
      </c>
      <c r="L195" s="34">
        <v>0</v>
      </c>
      <c r="M195" s="34">
        <v>2</v>
      </c>
      <c r="N195" s="34">
        <v>82</v>
      </c>
      <c r="O195" s="34">
        <v>6</v>
      </c>
      <c r="P195" s="34">
        <v>4</v>
      </c>
      <c r="Q195" s="34">
        <v>12</v>
      </c>
      <c r="R195" s="34">
        <v>1</v>
      </c>
      <c r="S195" s="35"/>
      <c r="T195" s="34">
        <v>18</v>
      </c>
      <c r="U195" s="34">
        <v>7</v>
      </c>
      <c r="V195" s="34" t="s">
        <v>183</v>
      </c>
      <c r="W195" s="34">
        <v>99</v>
      </c>
      <c r="X195" s="34">
        <v>0</v>
      </c>
      <c r="Y195" s="34">
        <v>8</v>
      </c>
      <c r="Z195" s="34">
        <v>4</v>
      </c>
      <c r="AA195" s="35">
        <v>16</v>
      </c>
      <c r="AB195" s="34">
        <v>1</v>
      </c>
      <c r="AC195" s="34">
        <v>7</v>
      </c>
      <c r="AD195" s="34">
        <v>2</v>
      </c>
    </row>
    <row r="196" spans="1:30" s="8" customFormat="1" ht="57.75" customHeight="1" x14ac:dyDescent="0.25">
      <c r="A196" s="24" t="s">
        <v>177</v>
      </c>
      <c r="B196" s="24" t="s">
        <v>238</v>
      </c>
      <c r="C196" s="42">
        <f>AVERAGE(D196:AD196)</f>
        <v>1846.7083333333333</v>
      </c>
      <c r="D196" s="25">
        <v>0</v>
      </c>
      <c r="E196" s="25">
        <v>0</v>
      </c>
      <c r="F196" s="25">
        <v>971</v>
      </c>
      <c r="G196" s="25">
        <v>0</v>
      </c>
      <c r="H196" s="25">
        <v>0</v>
      </c>
      <c r="I196" s="25">
        <v>4685</v>
      </c>
      <c r="J196" s="26"/>
      <c r="K196" s="25">
        <v>1186</v>
      </c>
      <c r="L196" s="25">
        <v>0</v>
      </c>
      <c r="M196" s="25">
        <v>3372</v>
      </c>
      <c r="N196" s="25">
        <v>5136</v>
      </c>
      <c r="O196" s="25">
        <v>779</v>
      </c>
      <c r="P196" s="25">
        <v>825</v>
      </c>
      <c r="Q196" s="25">
        <v>4176</v>
      </c>
      <c r="R196" s="25">
        <v>500</v>
      </c>
      <c r="S196" s="26"/>
      <c r="T196" s="25">
        <v>2385</v>
      </c>
      <c r="U196" s="25">
        <v>1978</v>
      </c>
      <c r="V196" s="25" t="s">
        <v>183</v>
      </c>
      <c r="W196" s="25">
        <v>4189</v>
      </c>
      <c r="X196" s="25">
        <v>0</v>
      </c>
      <c r="Y196" s="25">
        <v>3250</v>
      </c>
      <c r="Z196" s="25">
        <v>1900</v>
      </c>
      <c r="AA196" s="26">
        <v>5040</v>
      </c>
      <c r="AB196" s="25">
        <v>855</v>
      </c>
      <c r="AC196" s="25">
        <v>2544</v>
      </c>
      <c r="AD196" s="25">
        <v>550</v>
      </c>
    </row>
    <row r="197" spans="1:30" s="9" customFormat="1" ht="64.5" customHeight="1" x14ac:dyDescent="0.25">
      <c r="A197" s="33" t="s">
        <v>178</v>
      </c>
      <c r="B197" s="33" t="s">
        <v>238</v>
      </c>
      <c r="C197" s="45">
        <f t="shared" ref="C197:C198" si="2">AVERAGE(D197:AD197)</f>
        <v>2.1818181818181817</v>
      </c>
      <c r="D197" s="34">
        <v>0</v>
      </c>
      <c r="E197" s="34">
        <v>1</v>
      </c>
      <c r="F197" s="34">
        <v>16</v>
      </c>
      <c r="G197" s="34">
        <v>0</v>
      </c>
      <c r="H197" s="34">
        <v>6</v>
      </c>
      <c r="I197" s="35"/>
      <c r="J197" s="35"/>
      <c r="K197" s="34">
        <v>2</v>
      </c>
      <c r="L197" s="34">
        <v>0</v>
      </c>
      <c r="M197" s="34">
        <v>0</v>
      </c>
      <c r="N197" s="34">
        <v>2</v>
      </c>
      <c r="O197" s="34">
        <v>2</v>
      </c>
      <c r="P197" s="34">
        <v>3</v>
      </c>
      <c r="Q197" s="34">
        <v>3</v>
      </c>
      <c r="R197" s="34">
        <v>0</v>
      </c>
      <c r="S197" s="35"/>
      <c r="T197" s="34">
        <v>8</v>
      </c>
      <c r="U197" s="34">
        <v>0</v>
      </c>
      <c r="V197" s="34" t="s">
        <v>183</v>
      </c>
      <c r="W197" s="34">
        <v>0</v>
      </c>
      <c r="X197" s="34">
        <v>0</v>
      </c>
      <c r="Y197" s="34">
        <v>0</v>
      </c>
      <c r="Z197" s="35"/>
      <c r="AA197" s="35">
        <v>0</v>
      </c>
      <c r="AB197" s="34">
        <v>2</v>
      </c>
      <c r="AC197" s="34">
        <v>3</v>
      </c>
      <c r="AD197" s="34">
        <v>0</v>
      </c>
    </row>
    <row r="198" spans="1:30" s="8" customFormat="1" ht="79.5" customHeight="1" x14ac:dyDescent="0.25">
      <c r="A198" s="24" t="s">
        <v>179</v>
      </c>
      <c r="B198" s="24" t="s">
        <v>238</v>
      </c>
      <c r="C198" s="42">
        <f t="shared" si="2"/>
        <v>1741.9047619047619</v>
      </c>
      <c r="D198" s="25">
        <v>0</v>
      </c>
      <c r="E198" s="25">
        <v>2000</v>
      </c>
      <c r="F198" s="25">
        <v>4887</v>
      </c>
      <c r="G198" s="25">
        <v>0</v>
      </c>
      <c r="H198" s="25">
        <v>4320</v>
      </c>
      <c r="I198" s="26"/>
      <c r="J198" s="26"/>
      <c r="K198" s="25">
        <v>2400</v>
      </c>
      <c r="L198" s="25">
        <v>0</v>
      </c>
      <c r="M198" s="25">
        <v>0</v>
      </c>
      <c r="N198" s="25">
        <v>3489</v>
      </c>
      <c r="O198" s="25">
        <v>2250</v>
      </c>
      <c r="P198" s="25">
        <v>4395</v>
      </c>
      <c r="Q198" s="25">
        <v>2631</v>
      </c>
      <c r="R198" s="25">
        <v>0</v>
      </c>
      <c r="S198" s="26"/>
      <c r="T198" s="25">
        <v>3001</v>
      </c>
      <c r="U198" s="26"/>
      <c r="V198" s="25" t="s">
        <v>183</v>
      </c>
      <c r="W198" s="25">
        <v>0</v>
      </c>
      <c r="X198" s="25">
        <v>0</v>
      </c>
      <c r="Y198" s="25">
        <v>0</v>
      </c>
      <c r="Z198" s="26"/>
      <c r="AA198" s="26">
        <v>0</v>
      </c>
      <c r="AB198" s="25">
        <v>1707</v>
      </c>
      <c r="AC198" s="25">
        <v>5500</v>
      </c>
      <c r="AD198" s="25">
        <v>0</v>
      </c>
    </row>
    <row r="199" spans="1:30" ht="15.75" customHeight="1" x14ac:dyDescent="0.25">
      <c r="A199" s="2"/>
      <c r="B199" s="2"/>
      <c r="C199" s="47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5.75" customHeight="1" x14ac:dyDescent="0.25">
      <c r="A200" s="1"/>
      <c r="B200" s="1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5.75" customHeight="1" x14ac:dyDescent="0.25">
      <c r="A201" s="1"/>
      <c r="B201" s="1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5.75" customHeight="1" x14ac:dyDescent="0.25">
      <c r="A202" s="1"/>
      <c r="B202" s="1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5.75" customHeight="1" x14ac:dyDescent="0.25">
      <c r="A203" s="1"/>
      <c r="B203" s="1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5.75" customHeight="1" x14ac:dyDescent="0.25">
      <c r="A204" s="1"/>
      <c r="B204" s="1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5.75" customHeight="1" x14ac:dyDescent="0.25">
      <c r="A205" s="1"/>
      <c r="B205" s="1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15.75" customHeight="1" x14ac:dyDescent="0.25">
      <c r="A206" s="1"/>
      <c r="B206" s="1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5.75" customHeight="1" x14ac:dyDescent="0.25">
      <c r="A207" s="1"/>
      <c r="B207" s="1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5.75" customHeight="1" x14ac:dyDescent="0.25">
      <c r="A208" s="1"/>
      <c r="B208" s="1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5.75" customHeight="1" x14ac:dyDescent="0.25">
      <c r="A209" s="1"/>
      <c r="B209" s="1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ht="15.75" customHeight="1" x14ac:dyDescent="0.25">
      <c r="A210" s="1"/>
      <c r="B210" s="1"/>
    </row>
    <row r="211" spans="1:30" ht="15.75" customHeight="1" x14ac:dyDescent="0.25">
      <c r="A211" s="1"/>
      <c r="B211" s="1"/>
    </row>
    <row r="212" spans="1:30" ht="15.75" customHeight="1" x14ac:dyDescent="0.25">
      <c r="A212" s="1"/>
      <c r="B212" s="1"/>
    </row>
    <row r="213" spans="1:30" ht="15.75" customHeight="1" x14ac:dyDescent="0.25">
      <c r="A213" s="1"/>
      <c r="B213" s="1"/>
    </row>
    <row r="214" spans="1:30" ht="15.75" customHeight="1" x14ac:dyDescent="0.25">
      <c r="A214" s="1"/>
      <c r="B214" s="1"/>
    </row>
    <row r="215" spans="1:30" ht="15.75" customHeight="1" x14ac:dyDescent="0.25">
      <c r="A215" s="1"/>
      <c r="B215" s="1"/>
    </row>
    <row r="216" spans="1:30" ht="15.75" customHeight="1" x14ac:dyDescent="0.25">
      <c r="A216" s="1"/>
      <c r="B216" s="1"/>
    </row>
    <row r="217" spans="1:30" ht="15.75" customHeight="1" x14ac:dyDescent="0.25">
      <c r="A217" s="1"/>
      <c r="B217" s="1"/>
    </row>
  </sheetData>
  <sortState columnSort="1" ref="D1:AB217">
    <sortCondition ref="D1:AB1"/>
  </sortState>
  <printOptions gridLines="1"/>
  <pageMargins left="0.7" right="0.7" top="0.75" bottom="0.75" header="0.3" footer="0.3"/>
  <pageSetup orientation="landscape" r:id="rId1"/>
  <headerFooter>
    <oddHeader>&amp;L&amp;"Arial,Bold"COPLAC Data Profile 2014-15
Updated 06-08-15</oddHeader>
    <oddFooter>&amp;CCOPLAC Data Profile 2014-15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Responses 1</vt:lpstr>
      <vt:lpstr>'Form Responses 1'!Print_Area</vt:lpstr>
      <vt:lpstr>'Form Responses 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Shepherd, Camille</dc:creator>
  <cp:lastModifiedBy>mark.mcclendon</cp:lastModifiedBy>
  <cp:lastPrinted>2015-06-17T20:06:42Z</cp:lastPrinted>
  <dcterms:created xsi:type="dcterms:W3CDTF">2015-06-08T19:36:59Z</dcterms:created>
  <dcterms:modified xsi:type="dcterms:W3CDTF">2015-10-07T17:10:44Z</dcterms:modified>
</cp:coreProperties>
</file>